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868" activeTab="0"/>
  </bookViews>
  <sheets>
    <sheet name="1.mérleg " sheetId="1" r:id="rId1"/>
    <sheet name="2.bevétel" sheetId="2" r:id="rId2"/>
    <sheet name="3. bev. jogc." sheetId="3" r:id="rId3"/>
    <sheet name="4.bev. jogc.fel.sz." sheetId="4" r:id="rId4"/>
    <sheet name="5.kiadás" sheetId="5" r:id="rId5"/>
    <sheet name="6. kiadjogc.c.fel.sz. (2)" sheetId="6" r:id="rId6"/>
    <sheet name="7. felújítás" sheetId="7" r:id="rId7"/>
    <sheet name="8.Táj.adatok műk." sheetId="8" r:id="rId8"/>
    <sheet name="9.Táj.adatok felh." sheetId="9" r:id="rId9"/>
    <sheet name="Munka2" sheetId="10" r:id="rId10"/>
  </sheets>
  <externalReferences>
    <externalReference r:id="rId13"/>
  </externalReferences>
  <definedNames>
    <definedName name="Excel_BuiltIn_Print_Area_1_1">#REF!</definedName>
    <definedName name="Excel_BuiltIn_Print_Area_2_1">#REF!</definedName>
    <definedName name="_xlnm.Print_Titles" localSheetId="1">'2.bevétel'!$3:$5</definedName>
    <definedName name="_xlnm.Print_Titles" localSheetId="4">'5.kiadás'!$3:$5</definedName>
    <definedName name="_xlnm.Print_Area" localSheetId="0">'1.mérleg '!$A$1:$E$36</definedName>
    <definedName name="_xlnm.Print_Area" localSheetId="1">'2.bevétel'!$A$1:$F$107</definedName>
    <definedName name="_xlnm.Print_Area" localSheetId="4">'5.kiadás'!$A$1:$G$361</definedName>
    <definedName name="_xlnm.Print_Area" localSheetId="7">'8.Táj.adatok műk.'!$A$1:$H$23</definedName>
    <definedName name="_xlnm.Print_Area" localSheetId="8">'9.Táj.adatok felh.'!$A$1:$G$20</definedName>
  </definedNames>
  <calcPr fullCalcOnLoad="1"/>
</workbook>
</file>

<file path=xl/sharedStrings.xml><?xml version="1.0" encoding="utf-8"?>
<sst xmlns="http://schemas.openxmlformats.org/spreadsheetml/2006/main" count="883" uniqueCount="391">
  <si>
    <t>Működési bevételek összesen:</t>
  </si>
  <si>
    <t>BEVÉTELEK ÖSSZESEN:</t>
  </si>
  <si>
    <t>Megnevezés</t>
  </si>
  <si>
    <t>Felhalmozási kiadások összesen:</t>
  </si>
  <si>
    <t>Személyi juttatás</t>
  </si>
  <si>
    <t>Önkormányzatok költségvetési támogatása</t>
  </si>
  <si>
    <t>Iparűzési adó</t>
  </si>
  <si>
    <t>Felhalmozási bevételek összesen:</t>
  </si>
  <si>
    <t>BEVÉTELEK összesen:</t>
  </si>
  <si>
    <t>Működési kiadások összesen:</t>
  </si>
  <si>
    <t>KIADÁSOK összesen:</t>
  </si>
  <si>
    <t>Létszám (fő)</t>
  </si>
  <si>
    <t>fő</t>
  </si>
  <si>
    <t>Létszámkeret:</t>
  </si>
  <si>
    <t>Munkaadót terhelő járulékok</t>
  </si>
  <si>
    <t>Készletbeszerzés</t>
  </si>
  <si>
    <t>Szolgáltatási díj</t>
  </si>
  <si>
    <t>Támogatásértékű működési kiadás társulásnak</t>
  </si>
  <si>
    <t>Igazgatási szolgáltatások díjbevétele</t>
  </si>
  <si>
    <t>Kamatbevétel</t>
  </si>
  <si>
    <t>Magánszemélyek kommunális adója</t>
  </si>
  <si>
    <t>Idegenforgalmi adó tartózkodás után</t>
  </si>
  <si>
    <t>Szállítási szolgáltatás</t>
  </si>
  <si>
    <t>KIADÁSOK ÖSSZESEN:</t>
  </si>
  <si>
    <t>BEVÉTELEK összesen</t>
  </si>
  <si>
    <t>KIADÁSOK összesen</t>
  </si>
  <si>
    <t>Működési célú bevételek összesen</t>
  </si>
  <si>
    <t>Személyi juttatások</t>
  </si>
  <si>
    <t>Munkaadókat terhelő járulékok</t>
  </si>
  <si>
    <t>Ellátottak pénzbeli juttatása</t>
  </si>
  <si>
    <t>Tartalékok</t>
  </si>
  <si>
    <t>Működési célú kiadások összesen</t>
  </si>
  <si>
    <t>Felhalmozási célú bevételek összesen</t>
  </si>
  <si>
    <t>Felhalmozási célú kiadások összesen</t>
  </si>
  <si>
    <t>Egyéb készletbeszerzés</t>
  </si>
  <si>
    <t>Hajtó- és kenőanyag beszerzés</t>
  </si>
  <si>
    <t>Egyéb üzemeltetési, fenntartási szolgáltatás</t>
  </si>
  <si>
    <t>(adatok ezer Ft – ban )</t>
  </si>
  <si>
    <t>Karbantartási, kisjavítási szolgáltatás</t>
  </si>
  <si>
    <t>Díjak, egyéb befizetések</t>
  </si>
  <si>
    <t>Villamosenergia szolgáltatási díj</t>
  </si>
  <si>
    <t>Termőföld bérbeadásból származó jövedelem</t>
  </si>
  <si>
    <t>Szociális hozzájárulási adó 27%</t>
  </si>
  <si>
    <t>Összesen:</t>
  </si>
  <si>
    <t>Tájékoztató adatok a MŰKÖDÉSI bevételek és kiadások alakulásáról</t>
  </si>
  <si>
    <t>Tájékotató adatok a FELHALMOZÁSI célú bevételek és kiadások alakulásáról</t>
  </si>
  <si>
    <t>Szolgáltatás ellenértékének teljesítése</t>
  </si>
  <si>
    <t>Építményadó</t>
  </si>
  <si>
    <t>Előirányzatok</t>
  </si>
  <si>
    <t xml:space="preserve"> előirányzatok</t>
  </si>
  <si>
    <t>Szállítási szolgáltatások</t>
  </si>
  <si>
    <t>Egyéb üzemeltetési, fenntartási szolgáltatások</t>
  </si>
  <si>
    <t>javítási, szerelési anyagok</t>
  </si>
  <si>
    <t>közmunkások eszközbeszerzése</t>
  </si>
  <si>
    <t>fűnyíróhoz alkatrész, damil</t>
  </si>
  <si>
    <t>egyéb készletbeszerzés</t>
  </si>
  <si>
    <t>Karbantartási, kisjavítási szolgáltatások</t>
  </si>
  <si>
    <t>Irodaszer, nyomtatvány beszerzése</t>
  </si>
  <si>
    <t>Gázenergia-szolgáltatás díjak</t>
  </si>
  <si>
    <t>Villamosenergia-szolgáltatás díjak</t>
  </si>
  <si>
    <t>Víz-,csatornadíjak</t>
  </si>
  <si>
    <t>Működési célú pénzeszköz átadás non-profit szervnek</t>
  </si>
  <si>
    <t xml:space="preserve">   kéményseprési díjak</t>
  </si>
  <si>
    <t xml:space="preserve">   poroltó ellenőrzés</t>
  </si>
  <si>
    <t xml:space="preserve">   egyéb üzemeltetési költségek</t>
  </si>
  <si>
    <t xml:space="preserve">   postaköltség (Bank által felszámított postaköltség)</t>
  </si>
  <si>
    <t xml:space="preserve">   Vagyonbiztosítás</t>
  </si>
  <si>
    <t>Kisértékű tárgyieszköz beszerzés</t>
  </si>
  <si>
    <t>Rendezvények készletbeszerzése</t>
  </si>
  <si>
    <t>Önkormányzati nem lakóingatlan bérbeadása</t>
  </si>
  <si>
    <t xml:space="preserve"> Alapítvány támogatása</t>
  </si>
  <si>
    <t>SZENTBÉKKÁLLA  KÖZSÉG ÖNKORMÁNYZATA</t>
  </si>
  <si>
    <t>SZENTBÉKKÁLLA KÖZSÉG ÖNKORMÁNYZATA</t>
  </si>
  <si>
    <t>Telekadó</t>
  </si>
  <si>
    <t>Polgárőrség támogatása</t>
  </si>
  <si>
    <t>Csapadékvíz elvezetés, vízesárok javítás</t>
  </si>
  <si>
    <t>Kisértékű tárgyi eszköz</t>
  </si>
  <si>
    <t>Önkormányzati utak és külterületi útak javítása</t>
  </si>
  <si>
    <t>Önkormányzati épületek felújítása</t>
  </si>
  <si>
    <t>2012. teljesítés</t>
  </si>
  <si>
    <t>Üdülőhelyi feladatok támogatása</t>
  </si>
  <si>
    <t>Felhalmozási célú pénzeszköz átadás (mentőállomás)</t>
  </si>
  <si>
    <t>jogcím-csoportonként</t>
  </si>
  <si>
    <t>Jogcím-csoportok</t>
  </si>
  <si>
    <t>Felújítások, beruházások összesen:</t>
  </si>
  <si>
    <t xml:space="preserve">Összesen: </t>
  </si>
  <si>
    <t xml:space="preserve">kötelező feladatok </t>
  </si>
  <si>
    <t>önként vállalt feladatok</t>
  </si>
  <si>
    <t>Előirányzatok adatok ezer Ft-ban</t>
  </si>
  <si>
    <t>2014. évi BEVÉTELEK részletezése</t>
  </si>
  <si>
    <t>013350 Az önkormányzati vagyonnal való gazdálkodással kapcsolatos feladatok</t>
  </si>
  <si>
    <t>B4</t>
  </si>
  <si>
    <t>Működési bevételek</t>
  </si>
  <si>
    <t>B404  Tulajdonosi bevételek</t>
  </si>
  <si>
    <t>011130 Önkormányzatokés önkormányzati hivatalok és j.ált. igazgatási tevékenysége</t>
  </si>
  <si>
    <t>B3</t>
  </si>
  <si>
    <t>Közhatalmi bevételek</t>
  </si>
  <si>
    <t>B36</t>
  </si>
  <si>
    <t>Egyéb közhatalmi bevételek</t>
  </si>
  <si>
    <t>B402</t>
  </si>
  <si>
    <t>Szolgáltatások ellenértéke</t>
  </si>
  <si>
    <t>B408</t>
  </si>
  <si>
    <t>018030 Támogatási célú finanszírozási műveletek</t>
  </si>
  <si>
    <t>B8</t>
  </si>
  <si>
    <t>Finanszírozási bevételek</t>
  </si>
  <si>
    <t xml:space="preserve">B813 </t>
  </si>
  <si>
    <t>Maradvány igénybevétele</t>
  </si>
  <si>
    <t>B8131</t>
  </si>
  <si>
    <t>Előző év költségvetési maradványának igénybevétele</t>
  </si>
  <si>
    <t>011220 Adó, vám - és jövedéki igazgatás</t>
  </si>
  <si>
    <t xml:space="preserve">B3 </t>
  </si>
  <si>
    <t>B31</t>
  </si>
  <si>
    <t>Jövedelemadók</t>
  </si>
  <si>
    <t>B311 Magánszemélyek jövedelemadói</t>
  </si>
  <si>
    <t>B34</t>
  </si>
  <si>
    <t xml:space="preserve">Vagyoni tipusú adók </t>
  </si>
  <si>
    <t>B35</t>
  </si>
  <si>
    <t>Termékek és  szolgáltatások adói</t>
  </si>
  <si>
    <t>B351 Értékesítési és forgalmi adók</t>
  </si>
  <si>
    <t>B354 Gépjáműadók</t>
  </si>
  <si>
    <t>Helyi önkormányzatot megillető rész</t>
  </si>
  <si>
    <t>B355 Egyéb árúhasználati és szolgáltatási adók</t>
  </si>
  <si>
    <t>Bírságok</t>
  </si>
  <si>
    <t>Pótlékok</t>
  </si>
  <si>
    <t>066020 Város és községgazdálkodási szolgáltatás</t>
  </si>
  <si>
    <t>B1</t>
  </si>
  <si>
    <t>Működési célú támogatások államháztartáson belülről</t>
  </si>
  <si>
    <t>B16</t>
  </si>
  <si>
    <t>Egyéb működési célú támogatások bevételei államháztaráson belülről</t>
  </si>
  <si>
    <t>Működési célú támogatás átvétel pályázati programokra (TÁMOP)</t>
  </si>
  <si>
    <t>074054 Komplex egészségfejlesztő, prevenciós programok</t>
  </si>
  <si>
    <t>018010 Önkormányzatok elszámolásai a központi költségvetéssel</t>
  </si>
  <si>
    <t>B11</t>
  </si>
  <si>
    <t>B111 Helyi önkormányzatok működésének általános támogatása</t>
  </si>
  <si>
    <t>Település üzemeltetéshez kapcsolódó feladatellátás támogatása</t>
  </si>
  <si>
    <t>Egyéb önkormányzati feladatok támogatása</t>
  </si>
  <si>
    <t>Hozzájárulás a pénzbeli szociális ellátásokhoz</t>
  </si>
  <si>
    <t xml:space="preserve">B113 Települési önkormányzatok szociális, gyermekjóléti és gyermekétkeztetési feladatainak támogatása </t>
  </si>
  <si>
    <t>Falugondnoki vagy tanyagondnoki szolgálat támogatása</t>
  </si>
  <si>
    <t>Kistelepülés feladatainak támogatása</t>
  </si>
  <si>
    <t>600</t>
  </si>
  <si>
    <t>B114 Települési önkormányzatok kulturális feladatainak támogatása</t>
  </si>
  <si>
    <t>B115 Működési célú központosított előirányzatok</t>
  </si>
  <si>
    <t>Lakott kültetületel kapcsolatos feladatok támogatása</t>
  </si>
  <si>
    <t>rendszeres szociális segély</t>
  </si>
  <si>
    <t>467</t>
  </si>
  <si>
    <t>15</t>
  </si>
  <si>
    <t>107055 Falugondnoki szolgáltatás</t>
  </si>
  <si>
    <t>B402 Szolgáltatások ellenértékének teljesítése</t>
  </si>
  <si>
    <t>041233 Hosszabb időtartamú közfoglalkoztatás</t>
  </si>
  <si>
    <t>041232 Start-munka program téli foglalkoztatás</t>
  </si>
  <si>
    <t>013320 Köztemető -fenntartás és működtetés</t>
  </si>
  <si>
    <t>B6 Működési célú átvett pénzeszközök</t>
  </si>
  <si>
    <t>B63</t>
  </si>
  <si>
    <t>Egyéb működési célú átvett pénzeszközök</t>
  </si>
  <si>
    <t>051030 Nem veszélyes(települési) hulladék vegyes begyűjtése, szállítása, átrakása</t>
  </si>
  <si>
    <t>K3</t>
  </si>
  <si>
    <t>Dologi kiadás</t>
  </si>
  <si>
    <t>K33</t>
  </si>
  <si>
    <t>Szolgáltatási díjak</t>
  </si>
  <si>
    <t>K337</t>
  </si>
  <si>
    <t>Egyéb szolgáltatások</t>
  </si>
  <si>
    <t>K35</t>
  </si>
  <si>
    <t>Különféle befizetések és egyéb dologi kiadások</t>
  </si>
  <si>
    <t>K351</t>
  </si>
  <si>
    <t>Működési célú előzetesen felszámított általános forgalmi adó</t>
  </si>
  <si>
    <t>066010 Zöldterületek kezelése</t>
  </si>
  <si>
    <t>K31</t>
  </si>
  <si>
    <t>K312</t>
  </si>
  <si>
    <t>Üzemeltetési anyagok beszerzése</t>
  </si>
  <si>
    <t>K334</t>
  </si>
  <si>
    <t>virágosítás, parkosítás, közterületek karbantartása</t>
  </si>
  <si>
    <t>munkaruha, védőruha</t>
  </si>
  <si>
    <t>K1</t>
  </si>
  <si>
    <t>K12</t>
  </si>
  <si>
    <t>Külső személyi juttatások</t>
  </si>
  <si>
    <t>K121</t>
  </si>
  <si>
    <t>K2</t>
  </si>
  <si>
    <t>Szakmai anyagok beszerzése</t>
  </si>
  <si>
    <t>Könyvbeszerzés</t>
  </si>
  <si>
    <t>Informatikai eszközök</t>
  </si>
  <si>
    <t>Kisértékű tárgyi eszköz, szellemi termék</t>
  </si>
  <si>
    <t>K32</t>
  </si>
  <si>
    <t>Kommunikációs szolgáltatások</t>
  </si>
  <si>
    <t>K321</t>
  </si>
  <si>
    <t>Informatikai szolgáltatások igénybevitele</t>
  </si>
  <si>
    <t>honlappal kapcsolatos kiadások</t>
  </si>
  <si>
    <t>közadattal kapcsolatos kiadás</t>
  </si>
  <si>
    <t>E Kata vagyongazdálkodási és eszközprogram vásárlása</t>
  </si>
  <si>
    <t>K322</t>
  </si>
  <si>
    <t>Egyéb kommunikációs szolgáltatások</t>
  </si>
  <si>
    <t>Nem adatátviteli célú távközlési díjak (telefondíj)</t>
  </si>
  <si>
    <t>K331</t>
  </si>
  <si>
    <t>Közüzemi díjak</t>
  </si>
  <si>
    <t xml:space="preserve">   szemétszállítási díj</t>
  </si>
  <si>
    <t xml:space="preserve">   pénzügyi szolgáltatások kiadás teljesítése</t>
  </si>
  <si>
    <t>K355</t>
  </si>
  <si>
    <t>Egyéb dologi kiadások</t>
  </si>
  <si>
    <t>1és 2 forintos érmék miatti kerekítés</t>
  </si>
  <si>
    <t>K5</t>
  </si>
  <si>
    <t>Egyéb működési célú kiadások</t>
  </si>
  <si>
    <t>K512</t>
  </si>
  <si>
    <t>K511</t>
  </si>
  <si>
    <t>Egyéb működési célú támogatások államháztartáson kívülre</t>
  </si>
  <si>
    <t>K506</t>
  </si>
  <si>
    <t xml:space="preserve">Egyéb működési célú támogatások államháztartáson belülre  </t>
  </si>
  <si>
    <t>Támogatásértékű működési kiadás önkormányzati költségvetési szerveknek</t>
  </si>
  <si>
    <t>Támogatásértékű működési kiadás Kővágóörs Közös Önkormányzati Hivatalnak</t>
  </si>
  <si>
    <t>Szociális eladatokhoz kapcsolódó gazdálkodási feladatok tám.</t>
  </si>
  <si>
    <t>Működési célú pénzeszköz átadás  belső ellenőzési feladatok</t>
  </si>
  <si>
    <t>Kistérségi irodaépület üzemeltetésével kapcsolatos költségek</t>
  </si>
  <si>
    <t>Választott tisztségviselők juttatásai</t>
  </si>
  <si>
    <t>Polgármester útiköltségtérítése</t>
  </si>
  <si>
    <t>064010 Közvilágítási feladatok</t>
  </si>
  <si>
    <t>K11</t>
  </si>
  <si>
    <t>Foglalkoztatottak személyi juttatásai</t>
  </si>
  <si>
    <t>K1101 Törvény szerinti illetmények, munkabérek</t>
  </si>
  <si>
    <t>Kisértékű tárgyi eszköz,szellemi termék</t>
  </si>
  <si>
    <t>önkormányzati épületeknek a javításához, karbantartásához anyagok</t>
  </si>
  <si>
    <t>tisztítószerek</t>
  </si>
  <si>
    <t xml:space="preserve">Víz-,csatornadíj  </t>
  </si>
  <si>
    <t xml:space="preserve"> Önkormányzati épületek javítási költségei egyéb karbantartási munkák</t>
  </si>
  <si>
    <t>poroltóellenőrzés</t>
  </si>
  <si>
    <t>kéményseprés</t>
  </si>
  <si>
    <t>szemétszállítás, próbiós zsák</t>
  </si>
  <si>
    <t>szállítási kiadások</t>
  </si>
  <si>
    <t>Biztosító intézeti szolgáltatások</t>
  </si>
  <si>
    <t>K511 Egyéb működési célú támogatások államháztartáson kívülre</t>
  </si>
  <si>
    <t>Balatonfelvidéki vizitársulat részére hozzájárulás</t>
  </si>
  <si>
    <t>K7</t>
  </si>
  <si>
    <t>Felújítások</t>
  </si>
  <si>
    <t>K71</t>
  </si>
  <si>
    <t>Ingatlanok felújítása (Önkormányzati épületek felújítása)</t>
  </si>
  <si>
    <t>K74</t>
  </si>
  <si>
    <t>Felújítási célú előzetesen felszámított általános forgalmi adó</t>
  </si>
  <si>
    <t>Munkatörvénykönyve szerint foglalkoztatott</t>
  </si>
  <si>
    <t>K122 Munkavégzésre irányuló egyéb jogviszonyban nem saját foglalkoztatottnak fizetett juttatások</t>
  </si>
  <si>
    <t xml:space="preserve">K336 </t>
  </si>
  <si>
    <t>Szakmai tevékenységet segítő szolgáltatások</t>
  </si>
  <si>
    <t>TÁMOP pályázat keretében megvalósuló programok</t>
  </si>
  <si>
    <t>Kőkeresztek, öreghegyi kút felújítása</t>
  </si>
  <si>
    <t>Dózsa Gy. utca csapadékvízelvezetésének megoldása</t>
  </si>
  <si>
    <t>Turisztikai fejlesztés keretében táblák, térképek készítése</t>
  </si>
  <si>
    <t>K34</t>
  </si>
  <si>
    <t>Kiküldetések, reklám,- és propaganda kiadások</t>
  </si>
  <si>
    <t>K342 Reklám,- és propagnda kiadások</t>
  </si>
  <si>
    <t>Turisztikai kiadvány</t>
  </si>
  <si>
    <t>Játszótér felújítása, karbantartása</t>
  </si>
  <si>
    <t>Műemlék jellegű templom romok állagának megóvása</t>
  </si>
  <si>
    <t>Dózsa Gy. utca csapadékvízelvezetésének megoldása anyag</t>
  </si>
  <si>
    <t>egyéb üzemeltetési költségek</t>
  </si>
  <si>
    <t>TÁMOP pályázat keretében megvalósuló készletbeszerzések</t>
  </si>
  <si>
    <t>086030 Nemzetközi kulturális együttműködés</t>
  </si>
  <si>
    <t>K337 Egyéb szolgáltatások</t>
  </si>
  <si>
    <t>K5 Egyéb működési célú kiadások</t>
  </si>
  <si>
    <t>K506 Egyéb működési célú támogatások államháztartáson belülre</t>
  </si>
  <si>
    <t>Működési célú pénzeszköz átadás óvodának saját</t>
  </si>
  <si>
    <t>072112 Háziorvosi ügyeleti ellátás</t>
  </si>
  <si>
    <t>K8 Egyéb felhalmozási célú kiadások</t>
  </si>
  <si>
    <t>K84 Egyéb felhalmozási célú támogatások álamháztartáson belülre</t>
  </si>
  <si>
    <t>Támogatásértékű felhalmozási kiadás társulásnak (mentőállomás)</t>
  </si>
  <si>
    <t>074031 Család- és nővédelmi egészségügyi gondozás</t>
  </si>
  <si>
    <t>Működési célú pénzeszköz átadás védőnői szolgálatnak</t>
  </si>
  <si>
    <t>105010 Munkanélküli aktív korúak ellátásai</t>
  </si>
  <si>
    <t>K4 Ellátottak pénzbeli juttatásai</t>
  </si>
  <si>
    <t>K45 Foglalkoztatással, munkanélküliséggel kapcsolatos ellátások</t>
  </si>
  <si>
    <t>a foglalkoztatást helyettesítő támogatás</t>
  </si>
  <si>
    <t>106020 Lakásfenntartással, lakhatással összefüggő ellátások</t>
  </si>
  <si>
    <t>K46 Lakhatással kapcsolatos ellátások</t>
  </si>
  <si>
    <t>a lakásfenntartási támogatás</t>
  </si>
  <si>
    <t>107060 Egyéb szociális pénzbeli és természetbeni ellátások, támogatások</t>
  </si>
  <si>
    <t>K42 Családi támogatások</t>
  </si>
  <si>
    <t>az egyéb pénzbeli és természetbeni gyermekvédelmi támogatás</t>
  </si>
  <si>
    <t>K44 Betegséggel kapcsolatos ellátások</t>
  </si>
  <si>
    <t>a helyi megállapítású közgyógyellátás</t>
  </si>
  <si>
    <t>K48 Egyéb nem intézményi ellátások</t>
  </si>
  <si>
    <t xml:space="preserve"> átmeneti pénzbeli segély</t>
  </si>
  <si>
    <t>temetési segély</t>
  </si>
  <si>
    <t>107052 Házi segítségnyújtás</t>
  </si>
  <si>
    <t>egyéb szolgáltatások</t>
  </si>
  <si>
    <t>Szolgáltatási kiadások</t>
  </si>
  <si>
    <t>107051 Szociális étkeztetés</t>
  </si>
  <si>
    <t>104042 Gyermekjóléti szolgáltatások</t>
  </si>
  <si>
    <t>K1101</t>
  </si>
  <si>
    <t xml:space="preserve"> Törvény szerinti illetmények, munkabérek</t>
  </si>
  <si>
    <t>K1113</t>
  </si>
  <si>
    <t>Foglalkoztatotak egyéb személyi juttatása</t>
  </si>
  <si>
    <t>K1107</t>
  </si>
  <si>
    <t>Béren kívüli juttatások</t>
  </si>
  <si>
    <t>cafetéria juttatások</t>
  </si>
  <si>
    <t>Cafetéria utáni EHO 14%</t>
  </si>
  <si>
    <t>Munkáltató terhelő személyi jövedelemadó</t>
  </si>
  <si>
    <t>Irodaszer, nyomtatvány</t>
  </si>
  <si>
    <t>Munkaruha, védőruha</t>
  </si>
  <si>
    <t>K336</t>
  </si>
  <si>
    <t>falugondnoki továbbképzés</t>
  </si>
  <si>
    <t>Közfoglalkoztatásban résztvevők bére</t>
  </si>
  <si>
    <t>Foglalkoztatottak  egyéb személyi  juttatásai</t>
  </si>
  <si>
    <t>082092 Közművelődés-hagyományos közösségi kulturális értékek gondozása</t>
  </si>
  <si>
    <t>rendezvények, egyéb üzemeltetési költségek</t>
  </si>
  <si>
    <t>2014. évi Költségvetés Mérlege</t>
  </si>
  <si>
    <t>B6</t>
  </si>
  <si>
    <t>Működési célú átvett pénzeszközök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</si>
  <si>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</si>
  <si>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</si>
  <si>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</si>
  <si>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</si>
  <si>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</si>
  <si>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</si>
  <si>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Dologi kiadások</t>
  </si>
  <si>
    <t>K4</t>
  </si>
  <si>
    <t>Ellátotak pénzbeli juttatásai</t>
  </si>
  <si>
    <t>K6</t>
  </si>
  <si>
    <t>Beruházások</t>
  </si>
  <si>
    <t xml:space="preserve">K8 </t>
  </si>
  <si>
    <t>Egyéb felhalmozási célú kiadások</t>
  </si>
  <si>
    <t>K9</t>
  </si>
  <si>
    <t>Finanszírozási kiadások</t>
  </si>
  <si>
    <t>B404</t>
  </si>
  <si>
    <t>Tulajdonosi bevételek</t>
  </si>
  <si>
    <t>Igazgatási szolgáltatás díja</t>
  </si>
  <si>
    <t>2014. évi BEVÉTELEK feladatonkénti  bontása</t>
  </si>
  <si>
    <t>2014. évi KIADÁSOK részletezése</t>
  </si>
  <si>
    <t>091140 Óvodai nevelés,ellátás működtetési feladatai</t>
  </si>
  <si>
    <t>2014. évi KIADÁSOK feladatonkénti  bontása</t>
  </si>
  <si>
    <t>091140 Óvodai nevelés,ellátás működtetési  feladatai</t>
  </si>
  <si>
    <t>2014. évi költségvetés FELÚJÍTÁSI, BERUHÁZÁSI kiadásai célonkénti bontásban</t>
  </si>
  <si>
    <t>Színpad építés anyagköltsége</t>
  </si>
  <si>
    <t>K64</t>
  </si>
  <si>
    <t>Egyéb tárgyi eszközök beszerzése, létesítése</t>
  </si>
  <si>
    <t>K67</t>
  </si>
  <si>
    <t>Beruházási célú előzetesen felszámított általános forgalmi adó</t>
  </si>
  <si>
    <t>Fűnyíró traktor vásárlása</t>
  </si>
  <si>
    <t>2013. teljesítés</t>
  </si>
  <si>
    <t>2014. terv</t>
  </si>
  <si>
    <t xml:space="preserve">Dologi kiadások </t>
  </si>
  <si>
    <t xml:space="preserve">K9 </t>
  </si>
  <si>
    <t>eredeti előirányzat</t>
  </si>
  <si>
    <t>módosított előirányzat</t>
  </si>
  <si>
    <t>nyomtatást segítő anyagok</t>
  </si>
  <si>
    <t xml:space="preserve"> </t>
  </si>
  <si>
    <t>K88 Egyéb felhalmozási célú támogatások álamháztartáson kívülre</t>
  </si>
  <si>
    <t>(közműfejlesztési hozzájárulás)</t>
  </si>
  <si>
    <t>tűzifa támogatás</t>
  </si>
  <si>
    <t>B63 Egyéb működési célú átvett pénzeszközök</t>
  </si>
  <si>
    <t>B73 Egyéb felhalmozási célú átvett pénzeszközök</t>
  </si>
  <si>
    <t>B7 Felhalmozási célú átvett pénzeszközök</t>
  </si>
  <si>
    <t>Kamera</t>
  </si>
  <si>
    <t>Felhalmozási célú pénzeszköz átadás közműfejlesztés</t>
  </si>
  <si>
    <t>K8</t>
  </si>
  <si>
    <t>Késedelmi és önellenőrzési pótlék</t>
  </si>
  <si>
    <t>K502</t>
  </si>
  <si>
    <t>Elvonások, befizetések</t>
  </si>
  <si>
    <t>államigazgatási feladatok</t>
  </si>
  <si>
    <t xml:space="preserve">államigazgatási feladatok </t>
  </si>
  <si>
    <t>Mindazok, melyek nem számolhatók el szakmai anyagnak</t>
  </si>
  <si>
    <t>B116 Helyi önkormányzatok kiegészítő támogatásai</t>
  </si>
  <si>
    <t>B211 Felhalmozási célú önkormányzati támogatások</t>
  </si>
  <si>
    <t>B814 Államháztartáson belüli megelőlegezések</t>
  </si>
  <si>
    <t>Más rovaton nem szerepeltethető dologi kiadások</t>
  </si>
  <si>
    <t>Mindazok melyek nem számolhatók el szakmai anyagnak</t>
  </si>
  <si>
    <t>Munkatörvénykönyve szerint foglalkoztatott diák munka</t>
  </si>
  <si>
    <t>K61</t>
  </si>
  <si>
    <t>Immateriális javak beszerzése</t>
  </si>
  <si>
    <t>K62</t>
  </si>
  <si>
    <t>Ingatlanok beszerzése, létesítése</t>
  </si>
  <si>
    <t>Irodaszer</t>
  </si>
  <si>
    <t>Közművelődés-hagyományos közösségi kulturális értékek gondozása</t>
  </si>
  <si>
    <t>082092Közművelődés-hagyományos közösségi kulturális értékek gondozása</t>
  </si>
  <si>
    <t>Reklám és propaganda kiadások</t>
  </si>
  <si>
    <t>1. melléklet az 1/2014.(II.25.) önkormányzati rendelethez</t>
  </si>
  <si>
    <t>2. melléklet az 1/2014.(II.25.) önkormányzati rendelethez</t>
  </si>
  <si>
    <t>3. melléklet az 1/2014.(II.25.) önkormányzati rendelethez</t>
  </si>
  <si>
    <t>4.melléklet az1/2014.(II.25.) önkormányzati rendelethez</t>
  </si>
  <si>
    <t>5.melléklet az1/2014.(II.25.) önkormányzati rendelethez</t>
  </si>
  <si>
    <t>6. melléklet az 1/2014.(II.25.) önkormányzati rendelethez</t>
  </si>
  <si>
    <t>7. melléklet az 1/2014. (II.25.) önkormányzati rendelethez</t>
  </si>
  <si>
    <t>8. melléklet az 1/2014.(II.25.) önkormányzati rendelethez</t>
  </si>
  <si>
    <t>9. melléklet az 1/2014.(II.25.) önkormányzati rendelethez</t>
  </si>
  <si>
    <t>Vizelvezető árok építése</t>
  </si>
  <si>
    <t>Immateriális javak</t>
  </si>
  <si>
    <t>Egyéb tárgyi eszközök</t>
  </si>
  <si>
    <t>1.  melléklet a 6/2015. (V. 12.) önkormányzati rendelethez</t>
  </si>
  <si>
    <t>2. melléklet a 6/2015.(V. 12.) önkormányzati rendelethez</t>
  </si>
  <si>
    <t>3. melléklet a 6/2015.(V. 12.) önkormányzati rendelethez</t>
  </si>
  <si>
    <t>4. melléklet  a 6/2015. (V. 12.) önkormányzati rendelethez</t>
  </si>
  <si>
    <t>5. melléklet a 6/2015. (V. 12.) önkormányzati rendelethez</t>
  </si>
  <si>
    <t>6. melléklet a 6/2015. (V. 12.) önkormányzati rendelethez</t>
  </si>
  <si>
    <t>7. melléklet a 6/2015. (V. 12.) önkormányzati rendelethez</t>
  </si>
  <si>
    <t>8. melléklet a 6/2015.(V. 12.) önkormányzati rendelethez</t>
  </si>
  <si>
    <t>9. melléklet a 6/2015. (V. 12.)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</si>
</sst>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&quot;H-&quot;0000"/>
    <numFmt numFmtId="168" formatCode="#,##0.0"/>
    <numFmt numFmtId="169" formatCode="0.0%"/>
    <numFmt numFmtId="170" formatCode="0.0"/>
    <numFmt numFmtId="171" formatCode="0.000"/>
    <numFmt numFmtId="172" formatCode="mmm\ d/"/>
  </numFmts>
  <fonts count="34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2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10" fillId="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21" borderId="7" applyNumberFormat="0" applyFont="0" applyAlignment="0" applyProtection="0"/>
    <xf numFmtId="0" fontId="18" fillId="6" borderId="0" applyNumberFormat="0" applyBorder="0" applyAlignment="0" applyProtection="0"/>
    <xf numFmtId="0" fontId="19" fillId="22" borderId="8" applyNumberFormat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5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57">
      <alignment/>
      <protection/>
    </xf>
    <xf numFmtId="0" fontId="2" fillId="0" borderId="0" xfId="57" applyBorder="1">
      <alignment/>
      <protection/>
    </xf>
    <xf numFmtId="0" fontId="7" fillId="0" borderId="0" xfId="57" applyFont="1">
      <alignment/>
      <protection/>
    </xf>
    <xf numFmtId="0" fontId="2" fillId="0" borderId="0" xfId="0" applyFont="1" applyFill="1" applyAlignment="1">
      <alignment/>
    </xf>
    <xf numFmtId="0" fontId="2" fillId="0" borderId="0" xfId="57" applyFont="1">
      <alignment/>
      <protection/>
    </xf>
    <xf numFmtId="0" fontId="2" fillId="0" borderId="0" xfId="57" applyFont="1">
      <alignment/>
      <protection/>
    </xf>
    <xf numFmtId="0" fontId="2" fillId="0" borderId="0" xfId="0" applyFont="1" applyAlignment="1">
      <alignment/>
    </xf>
    <xf numFmtId="0" fontId="6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2" fillId="0" borderId="11" xfId="0" applyFont="1" applyBorder="1" applyAlignment="1">
      <alignment/>
    </xf>
    <xf numFmtId="49" fontId="3" fillId="0" borderId="0" xfId="0" applyNumberFormat="1" applyFont="1" applyAlignment="1">
      <alignment horizontal="left"/>
    </xf>
    <xf numFmtId="0" fontId="27" fillId="0" borderId="0" xfId="0" applyFont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7" fillId="0" borderId="0" xfId="57" applyFont="1">
      <alignment/>
      <protection/>
    </xf>
    <xf numFmtId="0" fontId="2" fillId="0" borderId="0" xfId="0" applyFont="1" applyBorder="1" applyAlignment="1">
      <alignment/>
    </xf>
    <xf numFmtId="0" fontId="2" fillId="0" borderId="0" xfId="57" applyFont="1" applyBorder="1">
      <alignment/>
      <protection/>
    </xf>
    <xf numFmtId="49" fontId="2" fillId="0" borderId="0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0" xfId="57" applyAlignment="1">
      <alignment horizontal="right"/>
      <protection/>
    </xf>
    <xf numFmtId="0" fontId="28" fillId="0" borderId="0" xfId="0" applyFont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Border="1" applyAlignment="1">
      <alignment horizontal="left"/>
    </xf>
    <xf numFmtId="3" fontId="28" fillId="0" borderId="0" xfId="0" applyNumberFormat="1" applyFont="1" applyAlignment="1">
      <alignment/>
    </xf>
    <xf numFmtId="0" fontId="28" fillId="0" borderId="0" xfId="57" applyFont="1" applyAlignment="1">
      <alignment horizontal="center"/>
      <protection/>
    </xf>
    <xf numFmtId="49" fontId="26" fillId="0" borderId="0" xfId="0" applyNumberFormat="1" applyFont="1" applyFill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3" fontId="3" fillId="0" borderId="13" xfId="0" applyNumberFormat="1" applyFont="1" applyBorder="1" applyAlignment="1">
      <alignment/>
    </xf>
    <xf numFmtId="2" fontId="2" fillId="0" borderId="10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/>
    </xf>
    <xf numFmtId="1" fontId="2" fillId="0" borderId="1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3" fontId="3" fillId="0" borderId="11" xfId="0" applyNumberFormat="1" applyFont="1" applyBorder="1" applyAlignment="1">
      <alignment horizontal="right"/>
    </xf>
    <xf numFmtId="2" fontId="26" fillId="0" borderId="10" xfId="0" applyNumberFormat="1" applyFont="1" applyBorder="1" applyAlignment="1">
      <alignment horizontal="right"/>
    </xf>
    <xf numFmtId="3" fontId="26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right"/>
    </xf>
    <xf numFmtId="3" fontId="3" fillId="0" borderId="0" xfId="0" applyNumberFormat="1" applyFont="1" applyAlignment="1">
      <alignment/>
    </xf>
    <xf numFmtId="0" fontId="3" fillId="0" borderId="11" xfId="0" applyFont="1" applyBorder="1" applyAlignment="1">
      <alignment horizontal="center" wrapText="1"/>
    </xf>
    <xf numFmtId="3" fontId="29" fillId="0" borderId="0" xfId="0" applyNumberFormat="1" applyFont="1" applyAlignment="1">
      <alignment/>
    </xf>
    <xf numFmtId="3" fontId="29" fillId="0" borderId="0" xfId="0" applyNumberFormat="1" applyFont="1" applyBorder="1" applyAlignment="1">
      <alignment/>
    </xf>
    <xf numFmtId="3" fontId="29" fillId="0" borderId="0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30" fillId="0" borderId="0" xfId="0" applyFont="1" applyFill="1" applyAlignment="1">
      <alignment horizontal="left"/>
    </xf>
    <xf numFmtId="3" fontId="30" fillId="0" borderId="0" xfId="0" applyNumberFormat="1" applyFont="1" applyAlignment="1">
      <alignment/>
    </xf>
    <xf numFmtId="0" fontId="2" fillId="0" borderId="0" xfId="57" applyFont="1" applyBorder="1" applyAlignment="1">
      <alignment horizontal="center"/>
      <protection/>
    </xf>
    <xf numFmtId="3" fontId="3" fillId="0" borderId="0" xfId="57" applyNumberFormat="1" applyFont="1" applyBorder="1" applyAlignment="1">
      <alignment horizontal="center"/>
      <protection/>
    </xf>
    <xf numFmtId="0" fontId="2" fillId="0" borderId="0" xfId="0" applyFont="1" applyAlignment="1">
      <alignment horizontal="left" wrapText="1"/>
    </xf>
    <xf numFmtId="0" fontId="2" fillId="0" borderId="0" xfId="57" applyFont="1" applyAlignment="1">
      <alignment horizontal="center"/>
      <protection/>
    </xf>
    <xf numFmtId="0" fontId="2" fillId="0" borderId="11" xfId="0" applyFont="1" applyBorder="1" applyAlignment="1">
      <alignment horizontal="center" wrapText="1"/>
    </xf>
    <xf numFmtId="0" fontId="29" fillId="0" borderId="0" xfId="57" applyFont="1">
      <alignment/>
      <protection/>
    </xf>
    <xf numFmtId="3" fontId="29" fillId="0" borderId="0" xfId="57" applyNumberFormat="1" applyFont="1" applyBorder="1" applyAlignment="1">
      <alignment horizontal="right" vertical="center" wrapText="1"/>
      <protection/>
    </xf>
    <xf numFmtId="3" fontId="29" fillId="0" borderId="14" xfId="57" applyNumberFormat="1" applyFont="1" applyBorder="1" applyAlignment="1">
      <alignment horizontal="right" vertical="center" wrapText="1"/>
      <protection/>
    </xf>
    <xf numFmtId="0" fontId="30" fillId="0" borderId="0" xfId="57" applyFont="1" applyBorder="1" applyAlignment="1">
      <alignment wrapText="1"/>
      <protection/>
    </xf>
    <xf numFmtId="3" fontId="30" fillId="0" borderId="0" xfId="57" applyNumberFormat="1" applyFont="1" applyBorder="1" applyAlignment="1">
      <alignment horizontal="right" wrapText="1"/>
      <protection/>
    </xf>
    <xf numFmtId="3" fontId="30" fillId="0" borderId="14" xfId="57" applyNumberFormat="1" applyFont="1" applyBorder="1" applyAlignment="1">
      <alignment horizontal="right" wrapText="1"/>
      <protection/>
    </xf>
    <xf numFmtId="3" fontId="30" fillId="0" borderId="11" xfId="57" applyNumberFormat="1" applyFont="1" applyBorder="1" applyAlignment="1">
      <alignment horizontal="right" wrapText="1"/>
      <protection/>
    </xf>
    <xf numFmtId="0" fontId="29" fillId="0" borderId="0" xfId="0" applyFont="1" applyBorder="1" applyAlignment="1">
      <alignment/>
    </xf>
    <xf numFmtId="0" fontId="29" fillId="0" borderId="10" xfId="0" applyFont="1" applyBorder="1" applyAlignment="1">
      <alignment horizontal="left"/>
    </xf>
    <xf numFmtId="0" fontId="30" fillId="0" borderId="12" xfId="57" applyFont="1" applyBorder="1" applyAlignment="1">
      <alignment wrapText="1"/>
      <protection/>
    </xf>
    <xf numFmtId="3" fontId="30" fillId="0" borderId="11" xfId="57" applyNumberFormat="1" applyFont="1" applyBorder="1" applyAlignment="1">
      <alignment horizontal="right" vertical="center" wrapText="1"/>
      <protection/>
    </xf>
    <xf numFmtId="0" fontId="29" fillId="0" borderId="10" xfId="57" applyFont="1" applyBorder="1">
      <alignment/>
      <protection/>
    </xf>
    <xf numFmtId="0" fontId="30" fillId="0" borderId="10" xfId="57" applyFont="1" applyBorder="1" applyAlignment="1">
      <alignment wrapText="1"/>
      <protection/>
    </xf>
    <xf numFmtId="0" fontId="29" fillId="0" borderId="10" xfId="0" applyFont="1" applyBorder="1" applyAlignment="1">
      <alignment horizontal="justify"/>
    </xf>
    <xf numFmtId="3" fontId="30" fillId="0" borderId="0" xfId="57" applyNumberFormat="1" applyFont="1" applyBorder="1" applyAlignment="1">
      <alignment wrapText="1"/>
      <protection/>
    </xf>
    <xf numFmtId="0" fontId="2" fillId="0" borderId="15" xfId="0" applyFont="1" applyBorder="1" applyAlignment="1">
      <alignment horizontal="left"/>
    </xf>
    <xf numFmtId="3" fontId="2" fillId="0" borderId="0" xfId="57" applyNumberFormat="1" applyFont="1" applyBorder="1" applyAlignment="1">
      <alignment horizontal="right" vertical="center" wrapText="1"/>
      <protection/>
    </xf>
    <xf numFmtId="0" fontId="2" fillId="0" borderId="0" xfId="0" applyFont="1" applyBorder="1" applyAlignment="1">
      <alignment horizontal="left"/>
    </xf>
    <xf numFmtId="0" fontId="2" fillId="0" borderId="0" xfId="57" applyFont="1" applyBorder="1" applyAlignment="1">
      <alignment vertical="center" wrapText="1"/>
      <protection/>
    </xf>
    <xf numFmtId="0" fontId="3" fillId="0" borderId="11" xfId="57" applyFont="1" applyBorder="1" applyAlignment="1">
      <alignment wrapText="1"/>
      <protection/>
    </xf>
    <xf numFmtId="3" fontId="3" fillId="0" borderId="11" xfId="57" applyNumberFormat="1" applyFont="1" applyBorder="1" applyAlignment="1">
      <alignment vertical="center"/>
      <protection/>
    </xf>
    <xf numFmtId="0" fontId="3" fillId="0" borderId="0" xfId="57" applyFont="1" applyBorder="1" applyAlignment="1">
      <alignment wrapText="1"/>
      <protection/>
    </xf>
    <xf numFmtId="3" fontId="3" fillId="0" borderId="0" xfId="57" applyNumberFormat="1" applyFont="1" applyBorder="1" applyAlignment="1">
      <alignment horizontal="right" wrapText="1"/>
      <protection/>
    </xf>
    <xf numFmtId="0" fontId="2" fillId="0" borderId="0" xfId="0" applyFont="1" applyBorder="1" applyAlignment="1">
      <alignment horizontal="justify"/>
    </xf>
    <xf numFmtId="3" fontId="3" fillId="0" borderId="11" xfId="57" applyNumberFormat="1" applyFont="1" applyBorder="1" applyAlignment="1">
      <alignment horizontal="right" wrapText="1"/>
      <protection/>
    </xf>
    <xf numFmtId="3" fontId="2" fillId="0" borderId="15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2" fillId="0" borderId="17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right"/>
    </xf>
    <xf numFmtId="0" fontId="3" fillId="0" borderId="11" xfId="0" applyFont="1" applyFill="1" applyBorder="1" applyAlignment="1">
      <alignment horizontal="left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6" xfId="57" applyFont="1" applyBorder="1" applyAlignment="1">
      <alignment horizontal="left"/>
      <protection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right"/>
    </xf>
    <xf numFmtId="0" fontId="2" fillId="0" borderId="11" xfId="57" applyFont="1" applyBorder="1">
      <alignment/>
      <protection/>
    </xf>
    <xf numFmtId="0" fontId="3" fillId="0" borderId="19" xfId="57" applyFont="1" applyBorder="1" applyAlignment="1">
      <alignment horizontal="justify"/>
      <protection/>
    </xf>
    <xf numFmtId="0" fontId="2" fillId="0" borderId="0" xfId="0" applyFont="1" applyBorder="1" applyAlignment="1">
      <alignment horizontal="right"/>
    </xf>
    <xf numFmtId="3" fontId="3" fillId="0" borderId="0" xfId="57" applyNumberFormat="1" applyFont="1" applyBorder="1" applyAlignment="1">
      <alignment/>
      <protection/>
    </xf>
    <xf numFmtId="0" fontId="2" fillId="0" borderId="0" xfId="0" applyFont="1" applyBorder="1" applyAlignment="1">
      <alignment horizontal="left" wrapText="1"/>
    </xf>
    <xf numFmtId="0" fontId="2" fillId="0" borderId="15" xfId="57" applyFont="1" applyBorder="1">
      <alignment/>
      <protection/>
    </xf>
    <xf numFmtId="0" fontId="3" fillId="0" borderId="17" xfId="57" applyFont="1" applyBorder="1" applyAlignment="1">
      <alignment horizontal="center" vertical="center" wrapText="1"/>
      <protection/>
    </xf>
    <xf numFmtId="0" fontId="3" fillId="0" borderId="20" xfId="57" applyFont="1" applyBorder="1" applyAlignment="1">
      <alignment horizontal="center" vertical="center" wrapText="1"/>
      <protection/>
    </xf>
    <xf numFmtId="0" fontId="3" fillId="0" borderId="18" xfId="57" applyFont="1" applyBorder="1" applyAlignment="1">
      <alignment horizontal="center" vertical="center"/>
      <protection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15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2" xfId="0" applyFont="1" applyBorder="1" applyAlignment="1">
      <alignment horizontal="left"/>
    </xf>
    <xf numFmtId="0" fontId="2" fillId="0" borderId="0" xfId="0" applyFont="1" applyAlignment="1">
      <alignment/>
    </xf>
    <xf numFmtId="3" fontId="3" fillId="0" borderId="11" xfId="0" applyNumberFormat="1" applyFont="1" applyBorder="1" applyAlignment="1">
      <alignment/>
    </xf>
    <xf numFmtId="0" fontId="3" fillId="0" borderId="0" xfId="0" applyFont="1" applyBorder="1" applyAlignment="1">
      <alignment horizontal="justify"/>
    </xf>
    <xf numFmtId="0" fontId="2" fillId="0" borderId="0" xfId="0" applyFont="1" applyAlignment="1">
      <alignment horizontal="left"/>
    </xf>
    <xf numFmtId="49" fontId="2" fillId="0" borderId="10" xfId="0" applyNumberFormat="1" applyFont="1" applyFill="1" applyBorder="1" applyAlignment="1">
      <alignment horizontal="right"/>
    </xf>
    <xf numFmtId="0" fontId="31" fillId="0" borderId="0" xfId="0" applyFont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left"/>
    </xf>
    <xf numFmtId="2" fontId="31" fillId="0" borderId="10" xfId="0" applyNumberFormat="1" applyFont="1" applyBorder="1" applyAlignment="1">
      <alignment horizontal="right"/>
    </xf>
    <xf numFmtId="2" fontId="27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23" xfId="0" applyFont="1" applyBorder="1" applyAlignment="1">
      <alignment/>
    </xf>
    <xf numFmtId="0" fontId="6" fillId="0" borderId="0" xfId="0" applyFont="1" applyBorder="1" applyAlignment="1">
      <alignment/>
    </xf>
    <xf numFmtId="3" fontId="3" fillId="0" borderId="24" xfId="0" applyNumberFormat="1" applyFont="1" applyBorder="1" applyAlignment="1">
      <alignment/>
    </xf>
    <xf numFmtId="2" fontId="26" fillId="0" borderId="12" xfId="0" applyNumberFormat="1" applyFont="1" applyBorder="1" applyAlignment="1">
      <alignment horizontal="right"/>
    </xf>
    <xf numFmtId="0" fontId="2" fillId="0" borderId="17" xfId="57" applyFont="1" applyBorder="1">
      <alignment/>
      <protection/>
    </xf>
    <xf numFmtId="0" fontId="3" fillId="0" borderId="25" xfId="57" applyFont="1" applyBorder="1" applyAlignment="1">
      <alignment horizontal="center" vertical="center" wrapText="1"/>
      <protection/>
    </xf>
    <xf numFmtId="0" fontId="3" fillId="0" borderId="15" xfId="57" applyFont="1" applyBorder="1" applyAlignment="1">
      <alignment horizontal="center" vertical="center" wrapText="1"/>
      <protection/>
    </xf>
    <xf numFmtId="3" fontId="2" fillId="0" borderId="14" xfId="57" applyNumberFormat="1" applyFont="1" applyBorder="1" applyAlignment="1">
      <alignment horizontal="right" vertical="center" wrapText="1"/>
      <protection/>
    </xf>
    <xf numFmtId="3" fontId="3" fillId="0" borderId="14" xfId="57" applyNumberFormat="1" applyFont="1" applyBorder="1" applyAlignment="1">
      <alignment horizontal="right" wrapText="1"/>
      <protection/>
    </xf>
    <xf numFmtId="0" fontId="2" fillId="0" borderId="0" xfId="57" applyFont="1" applyBorder="1">
      <alignment/>
      <protection/>
    </xf>
    <xf numFmtId="0" fontId="3" fillId="0" borderId="12" xfId="0" applyFont="1" applyFill="1" applyBorder="1" applyAlignment="1">
      <alignment horizontal="left"/>
    </xf>
    <xf numFmtId="3" fontId="3" fillId="0" borderId="11" xfId="0" applyNumberFormat="1" applyFont="1" applyFill="1" applyBorder="1" applyAlignment="1">
      <alignment horizontal="right"/>
    </xf>
    <xf numFmtId="0" fontId="26" fillId="0" borderId="0" xfId="0" applyFont="1" applyFill="1" applyAlignment="1">
      <alignment horizontal="left"/>
    </xf>
    <xf numFmtId="0" fontId="26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1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6" fillId="0" borderId="0" xfId="0" applyFont="1" applyAlignment="1">
      <alignment/>
    </xf>
    <xf numFmtId="167" fontId="2" fillId="0" borderId="0" xfId="0" applyNumberFormat="1" applyFont="1" applyFill="1" applyBorder="1" applyAlignment="1">
      <alignment horizontal="left" wrapText="1"/>
    </xf>
    <xf numFmtId="1" fontId="2" fillId="0" borderId="10" xfId="0" applyNumberFormat="1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left"/>
    </xf>
    <xf numFmtId="0" fontId="26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2" fillId="0" borderId="12" xfId="0" applyFont="1" applyBorder="1" applyAlignment="1">
      <alignment/>
    </xf>
    <xf numFmtId="49" fontId="2" fillId="0" borderId="26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32" fillId="0" borderId="0" xfId="0" applyFont="1" applyAlignment="1">
      <alignment/>
    </xf>
    <xf numFmtId="3" fontId="3" fillId="0" borderId="17" xfId="0" applyNumberFormat="1" applyFont="1" applyBorder="1" applyAlignment="1">
      <alignment horizontal="right"/>
    </xf>
    <xf numFmtId="0" fontId="26" fillId="0" borderId="0" xfId="0" applyFont="1" applyBorder="1" applyAlignment="1">
      <alignment horizontal="left"/>
    </xf>
    <xf numFmtId="3" fontId="2" fillId="0" borderId="22" xfId="0" applyNumberFormat="1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3" fontId="3" fillId="0" borderId="27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" fontId="31" fillId="0" borderId="1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49" fontId="26" fillId="0" borderId="0" xfId="0" applyNumberFormat="1" applyFont="1" applyAlignment="1">
      <alignment horizontal="left"/>
    </xf>
    <xf numFmtId="2" fontId="3" fillId="0" borderId="10" xfId="0" applyNumberFormat="1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1" fontId="2" fillId="0" borderId="12" xfId="0" applyNumberFormat="1" applyFont="1" applyBorder="1" applyAlignment="1">
      <alignment horizontal="right"/>
    </xf>
    <xf numFmtId="0" fontId="27" fillId="0" borderId="11" xfId="0" applyFont="1" applyBorder="1" applyAlignment="1">
      <alignment horizontal="left"/>
    </xf>
    <xf numFmtId="0" fontId="33" fillId="0" borderId="0" xfId="0" applyFont="1" applyAlignment="1">
      <alignment horizontal="left"/>
    </xf>
    <xf numFmtId="1" fontId="27" fillId="0" borderId="10" xfId="0" applyNumberFormat="1" applyFont="1" applyBorder="1" applyAlignment="1">
      <alignment horizontal="right"/>
    </xf>
    <xf numFmtId="1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2" fontId="6" fillId="0" borderId="12" xfId="0" applyNumberFormat="1" applyFont="1" applyBorder="1" applyAlignment="1">
      <alignment horizontal="right"/>
    </xf>
    <xf numFmtId="3" fontId="2" fillId="0" borderId="23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31" fillId="0" borderId="0" xfId="0" applyFont="1" applyAlignment="1">
      <alignment horizontal="left" wrapText="1"/>
    </xf>
    <xf numFmtId="0" fontId="0" fillId="0" borderId="10" xfId="0" applyFont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32" fillId="0" borderId="11" xfId="0" applyFont="1" applyBorder="1" applyAlignment="1">
      <alignment horizontal="left"/>
    </xf>
    <xf numFmtId="0" fontId="2" fillId="0" borderId="0" xfId="57" applyFont="1" applyAlignment="1">
      <alignment horizontal="center" vertical="center"/>
      <protection/>
    </xf>
    <xf numFmtId="0" fontId="2" fillId="0" borderId="0" xfId="57" applyFont="1" applyAlignment="1">
      <alignment horizontal="right"/>
      <protection/>
    </xf>
    <xf numFmtId="0" fontId="2" fillId="0" borderId="0" xfId="57" applyFont="1" applyAlignment="1">
      <alignment horizontal="center"/>
      <protection/>
    </xf>
    <xf numFmtId="0" fontId="2" fillId="0" borderId="0" xfId="57" applyFont="1" applyBorder="1" applyAlignment="1">
      <alignment horizontal="center"/>
      <protection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Followed Hyperlink" xfId="55"/>
    <cellStyle name="Normál 2" xfId="56"/>
    <cellStyle name="Normál_2010. évi költségvetés mellék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14.09.12\2014.%20I.f&#233;l&#233;vi%20t&#225;j&#233;koztat&#243;\R&#233;vf&#252;l&#246;p%202014.%20I.f&#233;l&#233;vi%20t&#225;j&#233;koztat&#243;\K&#246;lts&#233;gvet&#233;si%20t&#225;j&#233;koztat&#243;%202014%2006%2030%20%20R&#233;vf&#252;l&#246;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 Bevétel funkció"/>
      <sheetName val="3.Bevétel jogcím"/>
      <sheetName val="4.Bevétel feladat"/>
      <sheetName val="5.kiadás"/>
      <sheetName val="6.Kiadás feladat"/>
      <sheetName val="7.Felhalmozás"/>
      <sheetName val="8.Tájékoztató műk"/>
      <sheetName val="9.Tájékoztató felhalm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36"/>
  <sheetViews>
    <sheetView tabSelected="1" view="pageBreakPreview" zoomScaleSheetLayoutView="100" zoomScalePageLayoutView="0" workbookViewId="0" topLeftCell="B1">
      <selection activeCell="B1" sqref="B1:E1"/>
    </sheetView>
  </sheetViews>
  <sheetFormatPr defaultColWidth="9.140625" defaultRowHeight="12.75"/>
  <cols>
    <col min="1" max="1" width="1.28515625" style="1" hidden="1" customWidth="1"/>
    <col min="2" max="2" width="4.8515625" style="1" customWidth="1"/>
    <col min="3" max="3" width="63.8515625" style="1" customWidth="1"/>
    <col min="4" max="4" width="17.00390625" style="1" customWidth="1"/>
    <col min="5" max="5" width="12.28125" style="1" customWidth="1"/>
    <col min="6" max="16384" width="9.140625" style="1" customWidth="1"/>
  </cols>
  <sheetData>
    <row r="1" spans="2:5" ht="15.75">
      <c r="B1" s="202" t="s">
        <v>382</v>
      </c>
      <c r="C1" s="203"/>
      <c r="D1" s="203"/>
      <c r="E1" s="203"/>
    </row>
    <row r="2" spans="2:5" ht="15.75">
      <c r="B2" s="202" t="s">
        <v>370</v>
      </c>
      <c r="C2" s="204"/>
      <c r="D2" s="204"/>
      <c r="E2" s="204"/>
    </row>
    <row r="3" spans="1:4" ht="30" customHeight="1">
      <c r="A3" s="201" t="s">
        <v>71</v>
      </c>
      <c r="B3" s="201"/>
      <c r="C3" s="201"/>
      <c r="D3" s="201"/>
    </row>
    <row r="4" spans="1:4" ht="27.75" customHeight="1">
      <c r="A4" s="201" t="s">
        <v>300</v>
      </c>
      <c r="B4" s="201"/>
      <c r="C4" s="201"/>
      <c r="D4" s="201"/>
    </row>
    <row r="5" spans="1:5" ht="28.5" customHeight="1">
      <c r="A5" s="121"/>
      <c r="B5" s="121"/>
      <c r="C5" s="122" t="s">
        <v>2</v>
      </c>
      <c r="D5" s="100" t="s">
        <v>337</v>
      </c>
      <c r="E5" s="101" t="s">
        <v>338</v>
      </c>
    </row>
    <row r="6" spans="1:5" ht="31.5" customHeight="1">
      <c r="A6" s="123" t="s">
        <v>0</v>
      </c>
      <c r="B6" s="124"/>
      <c r="C6" s="124" t="s">
        <v>0</v>
      </c>
      <c r="D6" s="125">
        <f>SUM(D7+D8+D9+D10)</f>
        <v>34793</v>
      </c>
      <c r="E6" s="125">
        <f>SUM(E7+E8+E9+E10)</f>
        <v>38911</v>
      </c>
    </row>
    <row r="7" spans="1:5" ht="15.75">
      <c r="A7" s="126"/>
      <c r="B7" s="127" t="s">
        <v>125</v>
      </c>
      <c r="C7" s="90" t="s">
        <v>126</v>
      </c>
      <c r="D7" s="99">
        <v>27748</v>
      </c>
      <c r="E7" s="99">
        <v>29319</v>
      </c>
    </row>
    <row r="8" spans="1:5" ht="15.75">
      <c r="A8" s="126"/>
      <c r="B8" s="127" t="s">
        <v>95</v>
      </c>
      <c r="C8" s="90" t="s">
        <v>96</v>
      </c>
      <c r="D8" s="99">
        <v>6700</v>
      </c>
      <c r="E8" s="99">
        <v>6725</v>
      </c>
    </row>
    <row r="9" spans="1:5" ht="15.75">
      <c r="A9" s="126"/>
      <c r="B9" s="127" t="s">
        <v>91</v>
      </c>
      <c r="C9" s="90" t="s">
        <v>92</v>
      </c>
      <c r="D9" s="99">
        <v>345</v>
      </c>
      <c r="E9" s="99">
        <v>1524</v>
      </c>
    </row>
    <row r="10" spans="1:5" ht="15.75">
      <c r="A10" s="126"/>
      <c r="B10" s="127" t="s">
        <v>301</v>
      </c>
      <c r="C10" s="90" t="s">
        <v>302</v>
      </c>
      <c r="D10" s="99">
        <v>0</v>
      </c>
      <c r="E10" s="99">
        <v>1343</v>
      </c>
    </row>
    <row r="11" spans="1:5" ht="15.75">
      <c r="A11" s="126"/>
      <c r="B11" s="127"/>
      <c r="C11" s="90"/>
      <c r="D11" s="99"/>
      <c r="E11" s="99"/>
    </row>
    <row r="12" spans="1:5" s="24" customFormat="1" ht="32.25" customHeight="1">
      <c r="A12" s="128"/>
      <c r="B12" s="127"/>
      <c r="C12" s="48" t="s">
        <v>7</v>
      </c>
      <c r="D12" s="125">
        <f>SUM(D14:D16)</f>
        <v>0</v>
      </c>
      <c r="E12" s="125">
        <f>SUM(E14:E16)</f>
        <v>7154</v>
      </c>
    </row>
    <row r="13" spans="1:110" s="27" customFormat="1" ht="30" customHeight="1">
      <c r="A13" s="129" t="s">
        <v>8</v>
      </c>
      <c r="B13" s="127"/>
      <c r="C13" s="90"/>
      <c r="D13" s="99"/>
      <c r="E13" s="99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</row>
    <row r="14" spans="1:110" s="24" customFormat="1" ht="32.25" customHeight="1">
      <c r="A14" s="130" t="s">
        <v>9</v>
      </c>
      <c r="B14" s="127" t="s">
        <v>303</v>
      </c>
      <c r="C14" s="90" t="s">
        <v>304</v>
      </c>
      <c r="D14" s="99">
        <v>0</v>
      </c>
      <c r="E14" s="99">
        <v>2988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</row>
    <row r="15" spans="1:5" ht="15.75">
      <c r="A15" s="126"/>
      <c r="B15" s="127" t="s">
        <v>305</v>
      </c>
      <c r="C15" s="90" t="s">
        <v>306</v>
      </c>
      <c r="D15" s="99">
        <v>0</v>
      </c>
      <c r="E15" s="99">
        <v>0</v>
      </c>
    </row>
    <row r="16" spans="1:5" ht="15.75">
      <c r="A16" s="126"/>
      <c r="B16" s="127" t="s">
        <v>307</v>
      </c>
      <c r="C16" s="90" t="s">
        <v>308</v>
      </c>
      <c r="D16" s="99">
        <v>0</v>
      </c>
      <c r="E16" s="99">
        <v>4166</v>
      </c>
    </row>
    <row r="17" spans="1:5" ht="15.75">
      <c r="A17" s="126"/>
      <c r="B17" s="32"/>
      <c r="C17" s="48"/>
      <c r="D17" s="125"/>
      <c r="E17" s="125"/>
    </row>
    <row r="18" spans="1:5" ht="15.75">
      <c r="A18" s="126"/>
      <c r="B18" s="32" t="s">
        <v>103</v>
      </c>
      <c r="C18" s="48" t="s">
        <v>104</v>
      </c>
      <c r="D18" s="125">
        <v>7200</v>
      </c>
      <c r="E18" s="125">
        <v>8891</v>
      </c>
    </row>
    <row r="19" spans="1:5" ht="13.5" customHeight="1">
      <c r="A19" s="126"/>
      <c r="B19" s="131"/>
      <c r="C19" s="127"/>
      <c r="D19" s="127"/>
      <c r="E19" s="127"/>
    </row>
    <row r="20" spans="1:5" ht="17.25" customHeight="1">
      <c r="A20" s="126"/>
      <c r="B20" s="33"/>
      <c r="C20" s="33" t="s">
        <v>8</v>
      </c>
      <c r="D20" s="132">
        <f>SUM(D6+D12+D18)</f>
        <v>41993</v>
      </c>
      <c r="E20" s="132">
        <f>SUM(E6+E12+E18)</f>
        <v>54956</v>
      </c>
    </row>
    <row r="21" spans="1:5" ht="15.75">
      <c r="A21" s="126"/>
      <c r="B21" s="32"/>
      <c r="C21" s="32"/>
      <c r="D21" s="125"/>
      <c r="E21" s="125"/>
    </row>
    <row r="22" spans="1:5" ht="15.75">
      <c r="A22" s="130" t="s">
        <v>3</v>
      </c>
      <c r="B22" s="48"/>
      <c r="C22" s="133" t="s">
        <v>9</v>
      </c>
      <c r="D22" s="125">
        <f>SUM(D23:D27)</f>
        <v>39328</v>
      </c>
      <c r="E22" s="125">
        <f>SUM(E23:E27)</f>
        <v>46163</v>
      </c>
    </row>
    <row r="23" spans="1:5" ht="18.75" customHeight="1">
      <c r="A23" s="130"/>
      <c r="B23" s="127" t="s">
        <v>173</v>
      </c>
      <c r="C23" s="96" t="s">
        <v>4</v>
      </c>
      <c r="D23" s="99">
        <v>6637</v>
      </c>
      <c r="E23" s="99">
        <v>8354</v>
      </c>
    </row>
    <row r="24" spans="1:5" ht="15.75">
      <c r="A24" s="126"/>
      <c r="B24" s="127" t="s">
        <v>177</v>
      </c>
      <c r="C24" s="127" t="s">
        <v>14</v>
      </c>
      <c r="D24" s="99">
        <v>1211</v>
      </c>
      <c r="E24" s="99">
        <v>1637</v>
      </c>
    </row>
    <row r="25" spans="1:5" ht="15.75">
      <c r="A25" s="126"/>
      <c r="B25" s="127" t="s">
        <v>156</v>
      </c>
      <c r="C25" s="90" t="s">
        <v>309</v>
      </c>
      <c r="D25" s="99">
        <v>23630</v>
      </c>
      <c r="E25" s="99">
        <v>25590</v>
      </c>
    </row>
    <row r="26" spans="1:70" s="33" customFormat="1" ht="22.5" customHeight="1">
      <c r="A26" s="129" t="s">
        <v>10</v>
      </c>
      <c r="B26" s="127" t="s">
        <v>310</v>
      </c>
      <c r="C26" s="96" t="s">
        <v>311</v>
      </c>
      <c r="D26" s="99">
        <v>2768</v>
      </c>
      <c r="E26" s="99">
        <v>2768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</row>
    <row r="27" spans="1:5" ht="15.75">
      <c r="A27" s="131"/>
      <c r="B27" s="127" t="s">
        <v>199</v>
      </c>
      <c r="C27" s="96" t="s">
        <v>200</v>
      </c>
      <c r="D27" s="99">
        <v>5082</v>
      </c>
      <c r="E27" s="99">
        <v>7814</v>
      </c>
    </row>
    <row r="28" spans="1:5" ht="15.75">
      <c r="A28" s="131"/>
      <c r="B28" s="127"/>
      <c r="C28" s="96"/>
      <c r="D28" s="99"/>
      <c r="E28" s="99"/>
    </row>
    <row r="29" spans="1:5" ht="15.75">
      <c r="A29" s="131"/>
      <c r="B29" s="48"/>
      <c r="C29" s="133" t="s">
        <v>3</v>
      </c>
      <c r="D29" s="125">
        <f>SUM(D30:D31,D32)</f>
        <v>2665</v>
      </c>
      <c r="E29" s="125">
        <f>SUM(E30:E31,E32)</f>
        <v>8793</v>
      </c>
    </row>
    <row r="30" spans="1:5" ht="15.75">
      <c r="A30" s="131"/>
      <c r="B30" s="127" t="s">
        <v>312</v>
      </c>
      <c r="C30" s="96" t="s">
        <v>313</v>
      </c>
      <c r="D30" s="99">
        <v>450</v>
      </c>
      <c r="E30" s="99">
        <v>2773</v>
      </c>
    </row>
    <row r="31" spans="1:5" ht="15.75">
      <c r="A31" s="131"/>
      <c r="B31" s="127" t="s">
        <v>229</v>
      </c>
      <c r="C31" s="96" t="s">
        <v>230</v>
      </c>
      <c r="D31" s="99">
        <v>2000</v>
      </c>
      <c r="E31" s="99">
        <v>5767</v>
      </c>
    </row>
    <row r="32" spans="1:5" ht="15.75">
      <c r="A32" s="131"/>
      <c r="B32" s="127" t="s">
        <v>314</v>
      </c>
      <c r="C32" s="96" t="s">
        <v>315</v>
      </c>
      <c r="D32" s="99">
        <v>215</v>
      </c>
      <c r="E32" s="99">
        <v>253</v>
      </c>
    </row>
    <row r="33" spans="1:5" ht="15.75">
      <c r="A33" s="131"/>
      <c r="B33" s="127"/>
      <c r="C33" s="96"/>
      <c r="D33" s="99"/>
      <c r="E33" s="99"/>
    </row>
    <row r="34" spans="1:5" ht="15.75">
      <c r="A34" s="131"/>
      <c r="B34" s="32" t="s">
        <v>316</v>
      </c>
      <c r="C34" s="133" t="s">
        <v>317</v>
      </c>
      <c r="D34" s="125">
        <v>0</v>
      </c>
      <c r="E34" s="125">
        <v>0</v>
      </c>
    </row>
    <row r="35" spans="1:5" ht="15.75">
      <c r="A35" s="131"/>
      <c r="B35" s="32"/>
      <c r="C35" s="133"/>
      <c r="D35" s="125"/>
      <c r="E35" s="125"/>
    </row>
    <row r="36" spans="1:5" ht="15.75">
      <c r="A36" s="131"/>
      <c r="B36" s="33"/>
      <c r="C36" s="33" t="s">
        <v>23</v>
      </c>
      <c r="D36" s="125">
        <f>SUM(D29,D22)</f>
        <v>41993</v>
      </c>
      <c r="E36" s="125">
        <f>SUM(E29,E22)</f>
        <v>54956</v>
      </c>
    </row>
  </sheetData>
  <sheetProtection/>
  <mergeCells count="4">
    <mergeCell ref="A3:D3"/>
    <mergeCell ref="A4:D4"/>
    <mergeCell ref="B1:E1"/>
    <mergeCell ref="B2:E2"/>
  </mergeCells>
  <printOptions gridLines="1" headings="1" horizontalCentered="1"/>
  <pageMargins left="0.31496062992125984" right="0.1968503937007874" top="0.7874015748031497" bottom="0.7874015748031497" header="0.5118110236220472" footer="0.5118110236220472"/>
  <pageSetup horizontalDpi="600" verticalDpi="600" orientation="landscape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49"/>
  <sheetViews>
    <sheetView view="pageBreakPreview" zoomScaleSheetLayoutView="100" zoomScalePageLayoutView="0" workbookViewId="0" topLeftCell="A85">
      <selection activeCell="A1" sqref="A1:F1"/>
    </sheetView>
  </sheetViews>
  <sheetFormatPr defaultColWidth="9.140625" defaultRowHeight="12.75"/>
  <cols>
    <col min="1" max="1" width="9.140625" style="2" customWidth="1"/>
    <col min="2" max="2" width="6.7109375" style="2" customWidth="1"/>
    <col min="3" max="3" width="45.28125" style="2" customWidth="1"/>
    <col min="4" max="4" width="18.8515625" style="6" customWidth="1"/>
    <col min="5" max="5" width="16.7109375" style="9" customWidth="1"/>
    <col min="6" max="6" width="13.7109375" style="1" customWidth="1"/>
    <col min="7" max="7" width="11.28125" style="1" bestFit="1" customWidth="1"/>
    <col min="8" max="16384" width="9.140625" style="1" customWidth="1"/>
  </cols>
  <sheetData>
    <row r="1" spans="1:6" ht="15.75">
      <c r="A1" s="206" t="s">
        <v>383</v>
      </c>
      <c r="B1" s="207"/>
      <c r="C1" s="207"/>
      <c r="D1" s="207"/>
      <c r="E1" s="207"/>
      <c r="F1" s="203"/>
    </row>
    <row r="2" spans="1:6" ht="15.75">
      <c r="A2" s="202" t="s">
        <v>371</v>
      </c>
      <c r="B2" s="204"/>
      <c r="C2" s="204"/>
      <c r="D2" s="204"/>
      <c r="E2" s="204"/>
      <c r="F2" s="204"/>
    </row>
    <row r="3" spans="1:5" ht="18" customHeight="1">
      <c r="A3" s="205" t="s">
        <v>72</v>
      </c>
      <c r="B3" s="205"/>
      <c r="C3" s="205"/>
      <c r="D3" s="205"/>
      <c r="E3" s="205"/>
    </row>
    <row r="4" spans="1:5" ht="15.75">
      <c r="A4" s="205" t="s">
        <v>89</v>
      </c>
      <c r="B4" s="205"/>
      <c r="C4" s="205"/>
      <c r="D4" s="205"/>
      <c r="E4" s="205"/>
    </row>
    <row r="5" spans="1:6" ht="33" customHeight="1">
      <c r="A5" s="106"/>
      <c r="B5" s="107" t="s">
        <v>48</v>
      </c>
      <c r="C5" s="107"/>
      <c r="D5" s="108"/>
      <c r="E5" s="100" t="s">
        <v>337</v>
      </c>
      <c r="F5" s="101" t="s">
        <v>338</v>
      </c>
    </row>
    <row r="6" spans="1:6" ht="15.75">
      <c r="A6" s="13"/>
      <c r="B6" s="37"/>
      <c r="C6" s="37"/>
      <c r="D6" s="177"/>
      <c r="E6" s="12"/>
      <c r="F6" s="12"/>
    </row>
    <row r="7" spans="1:6" ht="15.75">
      <c r="A7" s="105" t="s">
        <v>90</v>
      </c>
      <c r="B7" s="105"/>
      <c r="C7" s="105"/>
      <c r="D7" s="154"/>
      <c r="E7" s="155">
        <f>SUM(E9)</f>
        <v>100</v>
      </c>
      <c r="F7" s="155">
        <f>SUM(F9)</f>
        <v>1154</v>
      </c>
    </row>
    <row r="8" spans="1:6" ht="15.75">
      <c r="A8" s="156" t="s">
        <v>91</v>
      </c>
      <c r="B8" s="23" t="s">
        <v>92</v>
      </c>
      <c r="C8" s="157"/>
      <c r="D8" s="158"/>
      <c r="E8" s="12">
        <f>SUM(E9)</f>
        <v>100</v>
      </c>
      <c r="F8" s="12">
        <f>SUM(F9)</f>
        <v>1154</v>
      </c>
    </row>
    <row r="9" spans="1:6" ht="15.75">
      <c r="A9" s="1"/>
      <c r="B9" s="1"/>
      <c r="C9" s="13" t="s">
        <v>93</v>
      </c>
      <c r="D9" s="11"/>
      <c r="E9" s="12">
        <v>100</v>
      </c>
      <c r="F9" s="12">
        <v>1154</v>
      </c>
    </row>
    <row r="10" spans="1:6" ht="15.75">
      <c r="A10" s="26"/>
      <c r="B10" s="1"/>
      <c r="C10" s="159" t="s">
        <v>69</v>
      </c>
      <c r="D10" s="160">
        <v>100</v>
      </c>
      <c r="E10" s="12"/>
      <c r="F10" s="12"/>
    </row>
    <row r="11" spans="1:6" ht="15.75">
      <c r="A11" s="26"/>
      <c r="B11" s="1"/>
      <c r="C11" s="159"/>
      <c r="D11" s="11"/>
      <c r="E11" s="12"/>
      <c r="F11" s="12"/>
    </row>
    <row r="12" spans="1:6" ht="15.75">
      <c r="A12" s="161" t="s">
        <v>94</v>
      </c>
      <c r="B12" s="105"/>
      <c r="C12" s="105"/>
      <c r="D12" s="154"/>
      <c r="E12" s="155">
        <f>SUM(E14+E17)</f>
        <v>170</v>
      </c>
      <c r="F12" s="155">
        <f>SUM(F14+F17)</f>
        <v>231</v>
      </c>
    </row>
    <row r="13" spans="1:6" ht="15.75">
      <c r="A13" s="156" t="s">
        <v>95</v>
      </c>
      <c r="B13" s="23" t="s">
        <v>96</v>
      </c>
      <c r="C13" s="157"/>
      <c r="D13" s="158"/>
      <c r="E13" s="30">
        <v>15</v>
      </c>
      <c r="F13" s="30">
        <v>15</v>
      </c>
    </row>
    <row r="14" spans="1:6" ht="15.75">
      <c r="A14" s="162"/>
      <c r="B14" s="159" t="s">
        <v>97</v>
      </c>
      <c r="C14" s="159" t="s">
        <v>98</v>
      </c>
      <c r="D14" s="158"/>
      <c r="E14" s="12">
        <f>SUM(E15:E16)</f>
        <v>15</v>
      </c>
      <c r="F14" s="12">
        <f>SUM(F15:F16)</f>
        <v>40</v>
      </c>
    </row>
    <row r="15" spans="1:6" ht="15.75">
      <c r="A15" s="162"/>
      <c r="B15" s="159"/>
      <c r="C15" s="37" t="s">
        <v>18</v>
      </c>
      <c r="D15" s="158"/>
      <c r="E15" s="30">
        <v>15</v>
      </c>
      <c r="F15" s="30">
        <v>15</v>
      </c>
    </row>
    <row r="16" spans="1:6" ht="15.75">
      <c r="A16" s="162"/>
      <c r="B16" s="159"/>
      <c r="C16" s="37" t="s">
        <v>350</v>
      </c>
      <c r="D16" s="158"/>
      <c r="E16" s="30">
        <v>0</v>
      </c>
      <c r="F16" s="30">
        <v>25</v>
      </c>
    </row>
    <row r="17" spans="1:6" ht="15.75">
      <c r="A17" s="156" t="s">
        <v>91</v>
      </c>
      <c r="B17" s="23" t="s">
        <v>92</v>
      </c>
      <c r="C17" s="157"/>
      <c r="D17" s="158"/>
      <c r="E17" s="30">
        <f>SUM(E18+E20)</f>
        <v>155</v>
      </c>
      <c r="F17" s="30">
        <f>SUM(F18+F20)</f>
        <v>191</v>
      </c>
    </row>
    <row r="18" spans="1:6" ht="15.75">
      <c r="A18" s="13"/>
      <c r="B18" s="2" t="s">
        <v>99</v>
      </c>
      <c r="C18" s="159" t="s">
        <v>100</v>
      </c>
      <c r="D18" s="158"/>
      <c r="E18" s="12">
        <v>25</v>
      </c>
      <c r="F18" s="12">
        <v>61</v>
      </c>
    </row>
    <row r="19" spans="1:6" ht="15.75">
      <c r="A19" s="13"/>
      <c r="C19" s="37" t="s">
        <v>46</v>
      </c>
      <c r="D19" s="135"/>
      <c r="E19" s="12"/>
      <c r="F19" s="12"/>
    </row>
    <row r="20" spans="2:6" ht="15.75">
      <c r="B20" s="37" t="s">
        <v>101</v>
      </c>
      <c r="C20" s="13" t="s">
        <v>19</v>
      </c>
      <c r="D20" s="135"/>
      <c r="E20" s="12">
        <v>130</v>
      </c>
      <c r="F20" s="12">
        <v>130</v>
      </c>
    </row>
    <row r="21" spans="2:6" ht="15.75">
      <c r="B21" s="37"/>
      <c r="C21" s="13"/>
      <c r="D21" s="135"/>
      <c r="E21" s="12"/>
      <c r="F21" s="12"/>
    </row>
    <row r="22" spans="1:6" ht="15.75">
      <c r="A22" s="55" t="s">
        <v>102</v>
      </c>
      <c r="B22" s="163"/>
      <c r="C22" s="164"/>
      <c r="D22" s="165"/>
      <c r="E22" s="155">
        <v>7200</v>
      </c>
      <c r="F22" s="155">
        <v>8208</v>
      </c>
    </row>
    <row r="23" spans="1:6" ht="15.75">
      <c r="A23" s="3" t="s">
        <v>103</v>
      </c>
      <c r="B23" s="45" t="s">
        <v>104</v>
      </c>
      <c r="C23" s="13"/>
      <c r="D23" s="135"/>
      <c r="E23" s="30">
        <v>7200</v>
      </c>
      <c r="F23" s="30">
        <v>8208</v>
      </c>
    </row>
    <row r="24" spans="1:6" ht="15.75">
      <c r="A24" s="3"/>
      <c r="B24" s="37" t="s">
        <v>105</v>
      </c>
      <c r="C24" s="13" t="s">
        <v>106</v>
      </c>
      <c r="D24" s="135"/>
      <c r="E24" s="30"/>
      <c r="F24" s="30"/>
    </row>
    <row r="25" spans="2:6" ht="15.75">
      <c r="B25" s="37" t="s">
        <v>107</v>
      </c>
      <c r="C25" s="37" t="s">
        <v>108</v>
      </c>
      <c r="D25" s="135"/>
      <c r="E25" s="12">
        <v>7200</v>
      </c>
      <c r="F25" s="12">
        <v>8208</v>
      </c>
    </row>
    <row r="26" spans="1:6" ht="15.75">
      <c r="A26" s="13"/>
      <c r="B26" s="37"/>
      <c r="C26" s="37"/>
      <c r="D26" s="135"/>
      <c r="E26" s="12"/>
      <c r="F26" s="12"/>
    </row>
    <row r="27" spans="1:6" ht="15.75" customHeight="1">
      <c r="A27" s="105" t="s">
        <v>109</v>
      </c>
      <c r="B27" s="105"/>
      <c r="C27" s="105"/>
      <c r="D27" s="166"/>
      <c r="E27" s="155">
        <f>SUM(E28)</f>
        <v>6685</v>
      </c>
      <c r="F27" s="155">
        <f>SUM(F28)</f>
        <v>6685</v>
      </c>
    </row>
    <row r="28" spans="1:6" ht="19.5" customHeight="1">
      <c r="A28" s="156" t="s">
        <v>110</v>
      </c>
      <c r="B28" s="156" t="s">
        <v>96</v>
      </c>
      <c r="C28" s="157"/>
      <c r="D28" s="11"/>
      <c r="E28" s="12">
        <f>SUM(E29+E32+E36+E43)</f>
        <v>6685</v>
      </c>
      <c r="F28" s="12">
        <f>SUM(F29+F32+F36+F43)</f>
        <v>6685</v>
      </c>
    </row>
    <row r="29" spans="1:6" ht="15.75">
      <c r="A29" s="13"/>
      <c r="B29" s="13" t="s">
        <v>111</v>
      </c>
      <c r="C29" s="159" t="s">
        <v>112</v>
      </c>
      <c r="D29" s="11"/>
      <c r="E29" s="12">
        <f>SUM(E30)</f>
        <v>5</v>
      </c>
      <c r="F29" s="12">
        <f>SUM(F30)</f>
        <v>5</v>
      </c>
    </row>
    <row r="30" spans="1:6" ht="15.75">
      <c r="A30" s="13"/>
      <c r="B30" s="13"/>
      <c r="C30" s="159" t="s">
        <v>113</v>
      </c>
      <c r="D30" s="11"/>
      <c r="E30" s="12">
        <v>5</v>
      </c>
      <c r="F30" s="12">
        <v>5</v>
      </c>
    </row>
    <row r="31" spans="1:6" ht="15.75">
      <c r="A31" s="13"/>
      <c r="B31" s="13"/>
      <c r="C31" s="14" t="s">
        <v>41</v>
      </c>
      <c r="D31" s="160">
        <v>5</v>
      </c>
      <c r="E31" s="12"/>
      <c r="F31" s="12"/>
    </row>
    <row r="32" spans="2:6" ht="15.75">
      <c r="B32" s="2" t="s">
        <v>114</v>
      </c>
      <c r="C32" s="2" t="s">
        <v>115</v>
      </c>
      <c r="D32" s="38"/>
      <c r="E32" s="10">
        <v>4150</v>
      </c>
      <c r="F32" s="10">
        <v>4150</v>
      </c>
    </row>
    <row r="33" spans="3:6" ht="15.75">
      <c r="C33" s="2" t="s">
        <v>47</v>
      </c>
      <c r="D33" s="38">
        <v>2500</v>
      </c>
      <c r="E33" s="10">
        <v>2500</v>
      </c>
      <c r="F33" s="10">
        <v>2500</v>
      </c>
    </row>
    <row r="34" spans="2:6" ht="15.75">
      <c r="B34" s="29"/>
      <c r="C34" s="14" t="s">
        <v>73</v>
      </c>
      <c r="D34" s="38">
        <v>150</v>
      </c>
      <c r="E34" s="10">
        <v>150</v>
      </c>
      <c r="F34" s="10">
        <v>150</v>
      </c>
    </row>
    <row r="35" spans="2:6" ht="15.75">
      <c r="B35" s="29"/>
      <c r="C35" s="14" t="s">
        <v>20</v>
      </c>
      <c r="D35" s="38">
        <v>1500</v>
      </c>
      <c r="E35" s="10">
        <v>1500</v>
      </c>
      <c r="F35" s="10">
        <v>1500</v>
      </c>
    </row>
    <row r="36" spans="2:6" ht="15.75">
      <c r="B36" s="2" t="s">
        <v>116</v>
      </c>
      <c r="C36" s="14" t="s">
        <v>117</v>
      </c>
      <c r="D36" s="38"/>
      <c r="E36" s="10">
        <v>2300</v>
      </c>
      <c r="F36" s="10">
        <v>2300</v>
      </c>
    </row>
    <row r="37" spans="2:6" ht="15.75">
      <c r="B37" s="22"/>
      <c r="C37" s="14" t="s">
        <v>118</v>
      </c>
      <c r="D37" s="38"/>
      <c r="E37" s="10">
        <v>1200</v>
      </c>
      <c r="F37" s="10">
        <v>925</v>
      </c>
    </row>
    <row r="38" spans="2:6" ht="15.75">
      <c r="B38" s="22"/>
      <c r="C38" s="14" t="s">
        <v>6</v>
      </c>
      <c r="D38" s="38">
        <v>1200</v>
      </c>
      <c r="E38" s="10"/>
      <c r="F38" s="10"/>
    </row>
    <row r="39" spans="2:6" ht="15.75">
      <c r="B39" s="22"/>
      <c r="C39" s="14" t="s">
        <v>119</v>
      </c>
      <c r="D39" s="38"/>
      <c r="E39" s="10">
        <v>800</v>
      </c>
      <c r="F39" s="10">
        <v>1037</v>
      </c>
    </row>
    <row r="40" spans="2:6" ht="15.75">
      <c r="B40" s="22"/>
      <c r="C40" s="1" t="s">
        <v>120</v>
      </c>
      <c r="D40" s="38">
        <v>800</v>
      </c>
      <c r="E40" s="10"/>
      <c r="F40" s="10"/>
    </row>
    <row r="41" spans="2:6" ht="15.75">
      <c r="B41" s="22"/>
      <c r="C41" s="14" t="s">
        <v>121</v>
      </c>
      <c r="D41" s="38"/>
      <c r="E41" s="10">
        <v>300</v>
      </c>
      <c r="F41" s="10">
        <v>338</v>
      </c>
    </row>
    <row r="42" spans="2:6" ht="15.75">
      <c r="B42" s="29"/>
      <c r="C42" s="14" t="s">
        <v>21</v>
      </c>
      <c r="D42" s="38">
        <v>300</v>
      </c>
      <c r="E42" s="10"/>
      <c r="F42" s="10"/>
    </row>
    <row r="43" spans="2:6" ht="15.75">
      <c r="B43" s="2" t="s">
        <v>97</v>
      </c>
      <c r="C43" s="1" t="s">
        <v>98</v>
      </c>
      <c r="D43" s="38"/>
      <c r="E43" s="10">
        <v>230</v>
      </c>
      <c r="F43" s="10">
        <v>230</v>
      </c>
    </row>
    <row r="44" spans="2:6" ht="15.75">
      <c r="B44" s="29"/>
      <c r="C44" s="1" t="s">
        <v>122</v>
      </c>
      <c r="D44" s="38">
        <v>30</v>
      </c>
      <c r="E44" s="10"/>
      <c r="F44" s="10"/>
    </row>
    <row r="45" spans="2:6" ht="15.75">
      <c r="B45" s="29"/>
      <c r="C45" s="1" t="s">
        <v>123</v>
      </c>
      <c r="D45" s="38">
        <v>200</v>
      </c>
      <c r="E45" s="10"/>
      <c r="F45" s="10"/>
    </row>
    <row r="46" spans="4:6" ht="15.75">
      <c r="D46" s="38"/>
      <c r="E46" s="10"/>
      <c r="F46" s="10"/>
    </row>
    <row r="47" spans="1:6" ht="15.75">
      <c r="A47" s="55" t="s">
        <v>130</v>
      </c>
      <c r="B47" s="167"/>
      <c r="C47" s="167"/>
      <c r="D47" s="168"/>
      <c r="E47" s="56">
        <f>SUM(E48)</f>
        <v>7277</v>
      </c>
      <c r="F47" s="56">
        <f>SUM(F48)</f>
        <v>7277</v>
      </c>
    </row>
    <row r="48" spans="1:6" ht="15.75">
      <c r="A48" s="23" t="s">
        <v>125</v>
      </c>
      <c r="B48" s="169" t="s">
        <v>126</v>
      </c>
      <c r="C48" s="22"/>
      <c r="E48" s="31">
        <f>SUM(E49)</f>
        <v>7277</v>
      </c>
      <c r="F48" s="31">
        <f>SUM(F49)</f>
        <v>7277</v>
      </c>
    </row>
    <row r="49" spans="1:6" ht="15.75">
      <c r="A49" s="28"/>
      <c r="B49" s="2" t="s">
        <v>127</v>
      </c>
      <c r="C49" s="1" t="s">
        <v>128</v>
      </c>
      <c r="E49" s="31">
        <v>7277</v>
      </c>
      <c r="F49" s="31">
        <v>7277</v>
      </c>
    </row>
    <row r="50" spans="1:6" ht="15.75">
      <c r="A50" s="28"/>
      <c r="C50" s="2" t="s">
        <v>129</v>
      </c>
      <c r="E50" s="31"/>
      <c r="F50" s="31"/>
    </row>
    <row r="51" spans="1:6" ht="15.75">
      <c r="A51" s="28"/>
      <c r="E51" s="31"/>
      <c r="F51" s="31"/>
    </row>
    <row r="52" spans="1:6" ht="15.75">
      <c r="A52" s="161" t="s">
        <v>124</v>
      </c>
      <c r="B52" s="167"/>
      <c r="C52" s="167"/>
      <c r="D52" s="168"/>
      <c r="E52" s="56">
        <f>SUM(E53)</f>
        <v>50</v>
      </c>
      <c r="F52" s="56">
        <f>SUM(F53+F58+F56+F60)</f>
        <v>4947</v>
      </c>
    </row>
    <row r="53" spans="1:6" ht="15.75">
      <c r="A53" s="13" t="s">
        <v>91</v>
      </c>
      <c r="B53" s="2" t="s">
        <v>92</v>
      </c>
      <c r="C53" s="159"/>
      <c r="E53" s="31">
        <f>SUM(E54)</f>
        <v>50</v>
      </c>
      <c r="F53" s="31">
        <f>SUM(F54)</f>
        <v>92</v>
      </c>
    </row>
    <row r="54" spans="1:6" ht="15.75">
      <c r="A54" s="28"/>
      <c r="B54" s="2" t="s">
        <v>99</v>
      </c>
      <c r="C54" s="159" t="s">
        <v>100</v>
      </c>
      <c r="E54" s="10">
        <v>50</v>
      </c>
      <c r="F54" s="10">
        <v>92</v>
      </c>
    </row>
    <row r="55" spans="3:6" ht="15.75">
      <c r="C55" s="37" t="s">
        <v>46</v>
      </c>
      <c r="E55" s="10"/>
      <c r="F55" s="10"/>
    </row>
    <row r="56" spans="1:6" ht="15.75">
      <c r="A56" s="2" t="s">
        <v>301</v>
      </c>
      <c r="B56" s="2" t="s">
        <v>302</v>
      </c>
      <c r="C56" s="37"/>
      <c r="E56" s="10">
        <v>0</v>
      </c>
      <c r="F56" s="10">
        <v>629</v>
      </c>
    </row>
    <row r="57" spans="2:6" ht="15.75">
      <c r="B57" s="2" t="s">
        <v>344</v>
      </c>
      <c r="C57" s="37"/>
      <c r="E57" s="10"/>
      <c r="F57" s="10"/>
    </row>
    <row r="58" spans="1:6" ht="15.75">
      <c r="A58" s="2" t="s">
        <v>307</v>
      </c>
      <c r="B58" s="2" t="s">
        <v>308</v>
      </c>
      <c r="C58" s="37"/>
      <c r="E58" s="10">
        <v>0</v>
      </c>
      <c r="F58" s="10">
        <v>4166</v>
      </c>
    </row>
    <row r="59" spans="2:6" ht="15.75">
      <c r="B59" s="2" t="s">
        <v>345</v>
      </c>
      <c r="C59" s="37"/>
      <c r="E59" s="10"/>
      <c r="F59" s="10"/>
    </row>
    <row r="60" spans="1:6" ht="15.75">
      <c r="A60" s="2" t="s">
        <v>125</v>
      </c>
      <c r="B60" s="1" t="s">
        <v>126</v>
      </c>
      <c r="C60" s="37"/>
      <c r="E60" s="10">
        <v>0</v>
      </c>
      <c r="F60" s="10">
        <v>60</v>
      </c>
    </row>
    <row r="61" spans="2:6" ht="15.75">
      <c r="B61" s="2" t="s">
        <v>127</v>
      </c>
      <c r="C61" s="1" t="s">
        <v>128</v>
      </c>
      <c r="E61" s="10"/>
      <c r="F61" s="10"/>
    </row>
    <row r="62" spans="3:6" ht="15.75">
      <c r="C62" s="1"/>
      <c r="E62" s="10"/>
      <c r="F62" s="10"/>
    </row>
    <row r="63" spans="1:6" ht="15.75">
      <c r="A63" s="55" t="s">
        <v>131</v>
      </c>
      <c r="B63" s="167"/>
      <c r="C63" s="167"/>
      <c r="D63" s="168"/>
      <c r="E63" s="56">
        <f>SUM(E64)</f>
        <v>16086</v>
      </c>
      <c r="F63" s="56">
        <f>SUM(F64)</f>
        <v>19068</v>
      </c>
    </row>
    <row r="64" spans="1:6" ht="15.75" customHeight="1">
      <c r="A64" s="23" t="s">
        <v>125</v>
      </c>
      <c r="B64" s="169" t="s">
        <v>126</v>
      </c>
      <c r="C64" s="22"/>
      <c r="E64" s="31">
        <f>SUM(E65)</f>
        <v>16086</v>
      </c>
      <c r="F64" s="31">
        <f>SUM(F65)</f>
        <v>19068</v>
      </c>
    </row>
    <row r="65" spans="1:6" ht="15.75">
      <c r="A65" s="1"/>
      <c r="B65" s="1" t="s">
        <v>132</v>
      </c>
      <c r="C65" s="13" t="s">
        <v>5</v>
      </c>
      <c r="D65" s="158"/>
      <c r="E65" s="12">
        <f>SUM(E66+E70+E73+E74)</f>
        <v>16086</v>
      </c>
      <c r="F65" s="12">
        <f>SUM(F66+F70+F73+F74+F77+F78+F79)</f>
        <v>19068</v>
      </c>
    </row>
    <row r="66" spans="1:6" ht="15.75">
      <c r="A66" s="1"/>
      <c r="B66" s="1"/>
      <c r="C66" s="13" t="s">
        <v>133</v>
      </c>
      <c r="D66" s="158"/>
      <c r="E66" s="12">
        <v>10070</v>
      </c>
      <c r="F66" s="12">
        <v>10070</v>
      </c>
    </row>
    <row r="67" spans="1:6" ht="15.75">
      <c r="A67" s="1"/>
      <c r="B67" s="1"/>
      <c r="C67" s="13" t="s">
        <v>134</v>
      </c>
      <c r="D67" s="160">
        <v>5820</v>
      </c>
      <c r="E67" s="12"/>
      <c r="F67" s="12"/>
    </row>
    <row r="68" spans="1:6" ht="15.75" customHeight="1">
      <c r="A68" s="1"/>
      <c r="B68" s="1"/>
      <c r="C68" s="13" t="s">
        <v>135</v>
      </c>
      <c r="D68" s="160">
        <v>3762</v>
      </c>
      <c r="E68" s="12"/>
      <c r="F68" s="12"/>
    </row>
    <row r="69" spans="1:6" ht="15.75">
      <c r="A69" s="1"/>
      <c r="B69" s="1"/>
      <c r="C69" s="13" t="s">
        <v>136</v>
      </c>
      <c r="D69" s="160">
        <v>488</v>
      </c>
      <c r="E69" s="12"/>
      <c r="F69" s="12"/>
    </row>
    <row r="70" spans="1:6" s="18" customFormat="1" ht="15.75">
      <c r="A70" s="1"/>
      <c r="B70" s="13"/>
      <c r="C70" s="136" t="s">
        <v>137</v>
      </c>
      <c r="D70" s="11"/>
      <c r="E70" s="12">
        <v>5288</v>
      </c>
      <c r="F70" s="12">
        <v>4281</v>
      </c>
    </row>
    <row r="71" spans="1:6" s="18" customFormat="1" ht="31.5">
      <c r="A71" s="13"/>
      <c r="C71" s="170" t="s">
        <v>138</v>
      </c>
      <c r="D71" s="171">
        <v>2500</v>
      </c>
      <c r="E71" s="12"/>
      <c r="F71" s="12"/>
    </row>
    <row r="72" spans="1:6" ht="15.75">
      <c r="A72" s="13"/>
      <c r="B72" s="18"/>
      <c r="C72" s="137" t="s">
        <v>139</v>
      </c>
      <c r="D72" s="135" t="s">
        <v>140</v>
      </c>
      <c r="E72" s="12"/>
      <c r="F72" s="12"/>
    </row>
    <row r="73" spans="1:6" ht="15.75">
      <c r="A73" s="13"/>
      <c r="B73" s="18"/>
      <c r="C73" s="137" t="s">
        <v>141</v>
      </c>
      <c r="D73" s="172"/>
      <c r="E73" s="12">
        <v>245</v>
      </c>
      <c r="F73" s="12">
        <v>245</v>
      </c>
    </row>
    <row r="74" spans="1:6" ht="15.75">
      <c r="A74" s="13"/>
      <c r="B74" s="18"/>
      <c r="C74" s="137" t="s">
        <v>142</v>
      </c>
      <c r="D74" s="172"/>
      <c r="E74" s="12">
        <v>483</v>
      </c>
      <c r="F74" s="12">
        <v>483</v>
      </c>
    </row>
    <row r="75" spans="1:6" ht="15.75">
      <c r="A75" s="13"/>
      <c r="B75" s="18"/>
      <c r="C75" s="137" t="s">
        <v>80</v>
      </c>
      <c r="D75" s="135" t="s">
        <v>145</v>
      </c>
      <c r="E75" s="12"/>
      <c r="F75" s="12"/>
    </row>
    <row r="76" spans="1:6" ht="15.75">
      <c r="A76" s="13"/>
      <c r="B76" s="137"/>
      <c r="C76" s="18" t="s">
        <v>143</v>
      </c>
      <c r="D76" s="135" t="s">
        <v>146</v>
      </c>
      <c r="E76" s="12"/>
      <c r="F76" s="12"/>
    </row>
    <row r="77" spans="1:6" ht="15.75">
      <c r="A77" s="13"/>
      <c r="B77" s="137"/>
      <c r="C77" s="18" t="s">
        <v>356</v>
      </c>
      <c r="D77" s="135"/>
      <c r="E77" s="12">
        <v>0</v>
      </c>
      <c r="F77" s="12">
        <v>318</v>
      </c>
    </row>
    <row r="78" spans="1:6" ht="15.75">
      <c r="A78" s="13"/>
      <c r="B78" s="137"/>
      <c r="C78" s="18" t="s">
        <v>357</v>
      </c>
      <c r="D78" s="135"/>
      <c r="E78" s="12">
        <v>0</v>
      </c>
      <c r="F78" s="12">
        <v>2988</v>
      </c>
    </row>
    <row r="79" spans="1:6" ht="15.75">
      <c r="A79" s="13"/>
      <c r="B79" s="137"/>
      <c r="C79" s="18" t="s">
        <v>358</v>
      </c>
      <c r="D79" s="135"/>
      <c r="E79" s="12">
        <v>0</v>
      </c>
      <c r="F79" s="12">
        <v>683</v>
      </c>
    </row>
    <row r="80" spans="1:6" ht="15.75">
      <c r="A80" s="13"/>
      <c r="B80" s="137"/>
      <c r="C80" s="18"/>
      <c r="D80" s="135"/>
      <c r="E80" s="12"/>
      <c r="F80" s="12"/>
    </row>
    <row r="81" spans="1:6" ht="15.75">
      <c r="A81" s="13"/>
      <c r="B81" s="137"/>
      <c r="C81" s="18"/>
      <c r="D81" s="135"/>
      <c r="E81" s="12"/>
      <c r="F81" s="12"/>
    </row>
    <row r="82" spans="1:6" ht="15.75">
      <c r="A82" s="13"/>
      <c r="B82" s="13"/>
      <c r="C82" s="13"/>
      <c r="D82" s="11"/>
      <c r="E82" s="12"/>
      <c r="F82" s="12"/>
    </row>
    <row r="83" spans="1:6" ht="15.75">
      <c r="A83" s="55" t="s">
        <v>147</v>
      </c>
      <c r="B83" s="55"/>
      <c r="C83" s="173"/>
      <c r="D83" s="174"/>
      <c r="E83" s="155">
        <v>20</v>
      </c>
      <c r="F83" s="155">
        <v>20</v>
      </c>
    </row>
    <row r="84" spans="1:6" ht="15.75">
      <c r="A84" s="23" t="s">
        <v>91</v>
      </c>
      <c r="B84" s="23" t="s">
        <v>92</v>
      </c>
      <c r="C84" s="23"/>
      <c r="D84" s="138"/>
      <c r="E84" s="30">
        <v>20</v>
      </c>
      <c r="F84" s="30">
        <v>20</v>
      </c>
    </row>
    <row r="85" spans="1:6" ht="15.75">
      <c r="A85" s="1"/>
      <c r="C85" s="13" t="s">
        <v>148</v>
      </c>
      <c r="D85" s="11"/>
      <c r="E85" s="13"/>
      <c r="F85" s="13"/>
    </row>
    <row r="86" spans="3:6" ht="15.75">
      <c r="C86" s="13"/>
      <c r="D86" s="11"/>
      <c r="E86" s="13"/>
      <c r="F86" s="13"/>
    </row>
    <row r="87" spans="1:6" ht="15.75">
      <c r="A87" s="55" t="s">
        <v>149</v>
      </c>
      <c r="B87" s="164"/>
      <c r="C87" s="164"/>
      <c r="D87" s="166"/>
      <c r="E87" s="155">
        <f>SUM(E88)</f>
        <v>1169</v>
      </c>
      <c r="F87" s="155">
        <f>SUM(F88)</f>
        <v>3085</v>
      </c>
    </row>
    <row r="88" spans="1:6" ht="15.75">
      <c r="A88" s="23" t="s">
        <v>125</v>
      </c>
      <c r="B88" s="169" t="s">
        <v>126</v>
      </c>
      <c r="C88" s="22"/>
      <c r="D88" s="11"/>
      <c r="E88" s="12">
        <v>1169</v>
      </c>
      <c r="F88" s="12">
        <v>3085</v>
      </c>
    </row>
    <row r="89" spans="1:6" ht="15.75">
      <c r="A89" s="1"/>
      <c r="B89" s="2" t="s">
        <v>127</v>
      </c>
      <c r="C89" s="1" t="s">
        <v>128</v>
      </c>
      <c r="D89" s="11"/>
      <c r="E89" s="12"/>
      <c r="F89" s="12"/>
    </row>
    <row r="90" spans="1:6" ht="15.75">
      <c r="A90" s="26"/>
      <c r="C90" s="1"/>
      <c r="D90" s="11"/>
      <c r="E90" s="12"/>
      <c r="F90" s="12"/>
    </row>
    <row r="91" spans="1:6" ht="15.75">
      <c r="A91" s="55" t="s">
        <v>150</v>
      </c>
      <c r="B91" s="167"/>
      <c r="C91" s="164"/>
      <c r="D91" s="166"/>
      <c r="E91" s="155">
        <f>SUM(E92)</f>
        <v>3216</v>
      </c>
      <c r="F91" s="155">
        <f>SUM(F92)</f>
        <v>2701</v>
      </c>
    </row>
    <row r="92" spans="1:6" ht="15.75">
      <c r="A92" s="23" t="s">
        <v>125</v>
      </c>
      <c r="B92" s="169" t="s">
        <v>126</v>
      </c>
      <c r="C92" s="22"/>
      <c r="D92" s="11"/>
      <c r="E92" s="12">
        <v>3216</v>
      </c>
      <c r="F92" s="12">
        <v>2701</v>
      </c>
    </row>
    <row r="93" spans="1:6" ht="15.75">
      <c r="A93" s="1"/>
      <c r="B93" s="2" t="s">
        <v>127</v>
      </c>
      <c r="C93" s="1" t="s">
        <v>128</v>
      </c>
      <c r="D93" s="11"/>
      <c r="E93" s="12"/>
      <c r="F93" s="12"/>
    </row>
    <row r="94" spans="1:6" ht="15.75">
      <c r="A94" s="26"/>
      <c r="C94" s="13"/>
      <c r="D94" s="11"/>
      <c r="E94" s="12"/>
      <c r="F94" s="12"/>
    </row>
    <row r="95" spans="1:6" ht="15.75">
      <c r="A95" s="55" t="s">
        <v>151</v>
      </c>
      <c r="B95" s="167"/>
      <c r="C95" s="175"/>
      <c r="D95" s="168"/>
      <c r="E95" s="155">
        <f>SUM(E96)</f>
        <v>20</v>
      </c>
      <c r="F95" s="155">
        <f>SUM(F96)</f>
        <v>20</v>
      </c>
    </row>
    <row r="96" spans="1:6" ht="15.75">
      <c r="A96" s="24" t="s">
        <v>91</v>
      </c>
      <c r="B96" s="23" t="s">
        <v>92</v>
      </c>
      <c r="C96" s="23"/>
      <c r="D96" s="138"/>
      <c r="E96" s="12">
        <v>20</v>
      </c>
      <c r="F96" s="12">
        <v>20</v>
      </c>
    </row>
    <row r="97" spans="1:6" ht="15.75">
      <c r="A97" s="23"/>
      <c r="C97" s="13" t="s">
        <v>148</v>
      </c>
      <c r="D97" s="11"/>
      <c r="E97" s="13"/>
      <c r="F97" s="13"/>
    </row>
    <row r="98" spans="1:6" ht="15.75">
      <c r="A98" s="23"/>
      <c r="C98" s="13"/>
      <c r="D98" s="11"/>
      <c r="E98" s="13"/>
      <c r="F98" s="13"/>
    </row>
    <row r="99" spans="1:6" ht="15.75">
      <c r="A99" s="55" t="s">
        <v>367</v>
      </c>
      <c r="B99" s="55"/>
      <c r="C99" s="173"/>
      <c r="D99" s="174"/>
      <c r="E99" s="155">
        <v>0</v>
      </c>
      <c r="F99" s="155">
        <f>SUM(F104+F102+F100)</f>
        <v>1560</v>
      </c>
    </row>
    <row r="100" spans="1:6" ht="15.75">
      <c r="A100" s="2" t="s">
        <v>125</v>
      </c>
      <c r="B100" s="1" t="s">
        <v>126</v>
      </c>
      <c r="C100" s="37"/>
      <c r="E100" s="10">
        <v>0</v>
      </c>
      <c r="F100" s="10">
        <v>800</v>
      </c>
    </row>
    <row r="101" spans="2:6" ht="15.75">
      <c r="B101" s="2" t="s">
        <v>127</v>
      </c>
      <c r="C101" s="1" t="s">
        <v>128</v>
      </c>
      <c r="E101" s="10"/>
      <c r="F101" s="10"/>
    </row>
    <row r="102" spans="1:6" ht="15.75">
      <c r="A102" s="24" t="s">
        <v>91</v>
      </c>
      <c r="B102" s="23" t="s">
        <v>92</v>
      </c>
      <c r="C102" s="23"/>
      <c r="D102" s="138"/>
      <c r="E102" s="12">
        <v>0</v>
      </c>
      <c r="F102" s="12">
        <v>45</v>
      </c>
    </row>
    <row r="103" spans="1:6" ht="15.75">
      <c r="A103" s="23"/>
      <c r="C103" s="13" t="s">
        <v>148</v>
      </c>
      <c r="D103" s="11"/>
      <c r="E103" s="13"/>
      <c r="F103" s="13"/>
    </row>
    <row r="104" spans="1:6" ht="15.75">
      <c r="A104" s="2" t="s">
        <v>301</v>
      </c>
      <c r="B104" s="2" t="s">
        <v>302</v>
      </c>
      <c r="C104" s="37"/>
      <c r="E104" s="10">
        <v>0</v>
      </c>
      <c r="F104" s="10">
        <v>715</v>
      </c>
    </row>
    <row r="105" spans="2:6" ht="15.75">
      <c r="B105" s="2" t="s">
        <v>344</v>
      </c>
      <c r="C105" s="37"/>
      <c r="E105" s="10"/>
      <c r="F105" s="10"/>
    </row>
    <row r="106" spans="1:16" s="27" customFormat="1" ht="24.75" customHeight="1">
      <c r="A106" s="105"/>
      <c r="B106" s="167"/>
      <c r="D106" s="176"/>
      <c r="E106" s="56">
        <f>SUM(E7+E12+E27+E52+E63+E47+E83+E87+E91+E95+E22)</f>
        <v>41993</v>
      </c>
      <c r="F106" s="56">
        <f>SUM(F7+F12+F27+F52+F63+F47+F83+F87+F91+F95+F22+F99)</f>
        <v>54956</v>
      </c>
      <c r="G106" s="35"/>
      <c r="H106" s="35"/>
      <c r="I106" s="35"/>
      <c r="J106" s="35"/>
      <c r="K106" s="35"/>
      <c r="L106" s="35"/>
      <c r="M106" s="35"/>
      <c r="N106" s="35"/>
      <c r="O106" s="35"/>
      <c r="P106" s="35"/>
    </row>
    <row r="107" spans="1:6" s="8" customFormat="1" ht="25.5" customHeight="1">
      <c r="A107" s="55" t="s">
        <v>1</v>
      </c>
      <c r="B107" s="134"/>
      <c r="C107" s="134"/>
      <c r="D107" s="90"/>
      <c r="E107" s="134"/>
      <c r="F107" s="134"/>
    </row>
    <row r="108" spans="1:5" ht="15.75">
      <c r="A108" s="41"/>
      <c r="B108" s="41"/>
      <c r="C108" s="41"/>
      <c r="D108" s="42"/>
      <c r="E108" s="41"/>
    </row>
    <row r="109" spans="1:4" ht="15.75">
      <c r="A109" s="41"/>
      <c r="D109" s="14"/>
    </row>
    <row r="110" ht="15.75">
      <c r="D110" s="14"/>
    </row>
    <row r="111" ht="15.75">
      <c r="D111" s="14"/>
    </row>
    <row r="112" ht="15.75">
      <c r="D112" s="14"/>
    </row>
    <row r="113" ht="15.75">
      <c r="D113" s="14"/>
    </row>
    <row r="114" ht="15.75">
      <c r="D114" s="14"/>
    </row>
    <row r="115" ht="15.75">
      <c r="D115" s="14"/>
    </row>
    <row r="116" ht="15.75">
      <c r="D116" s="14"/>
    </row>
    <row r="117" ht="15.75">
      <c r="D117" s="14"/>
    </row>
    <row r="118" ht="15.75">
      <c r="D118" s="14"/>
    </row>
    <row r="119" ht="15.75">
      <c r="D119" s="14"/>
    </row>
    <row r="120" ht="15.75">
      <c r="D120" s="14"/>
    </row>
    <row r="121" ht="15.75">
      <c r="D121" s="14"/>
    </row>
    <row r="122" ht="15.75">
      <c r="D122" s="14"/>
    </row>
    <row r="123" ht="15.75">
      <c r="D123" s="14"/>
    </row>
    <row r="124" ht="15.75">
      <c r="D124" s="14"/>
    </row>
    <row r="125" ht="15.75">
      <c r="D125" s="14"/>
    </row>
    <row r="126" ht="15.75">
      <c r="D126" s="14"/>
    </row>
    <row r="127" ht="15.75">
      <c r="D127" s="14"/>
    </row>
    <row r="128" ht="15.75">
      <c r="D128" s="14"/>
    </row>
    <row r="129" ht="15.75">
      <c r="D129" s="14"/>
    </row>
    <row r="130" ht="15.75">
      <c r="D130" s="14"/>
    </row>
    <row r="131" ht="15.75">
      <c r="D131" s="14"/>
    </row>
    <row r="132" ht="15.75">
      <c r="D132" s="14"/>
    </row>
    <row r="133" ht="15.75">
      <c r="D133" s="14"/>
    </row>
    <row r="134" ht="15.75">
      <c r="D134" s="14"/>
    </row>
    <row r="135" ht="15.75">
      <c r="D135" s="14"/>
    </row>
    <row r="136" ht="15.75">
      <c r="D136" s="14"/>
    </row>
    <row r="137" ht="15.75">
      <c r="D137" s="14"/>
    </row>
    <row r="138" ht="15.75">
      <c r="D138" s="14"/>
    </row>
    <row r="139" ht="15.75">
      <c r="D139" s="14"/>
    </row>
    <row r="140" ht="15.75">
      <c r="D140" s="14"/>
    </row>
    <row r="141" ht="15.75">
      <c r="D141" s="14"/>
    </row>
    <row r="142" ht="15.75">
      <c r="D142" s="14"/>
    </row>
    <row r="143" ht="15.75">
      <c r="D143" s="14"/>
    </row>
    <row r="144" ht="15.75">
      <c r="D144" s="14"/>
    </row>
    <row r="145" ht="15.75">
      <c r="D145" s="14"/>
    </row>
    <row r="146" ht="15.75">
      <c r="D146" s="14"/>
    </row>
    <row r="147" ht="15.75">
      <c r="D147" s="14"/>
    </row>
    <row r="148" ht="15.75">
      <c r="D148" s="14"/>
    </row>
    <row r="149" ht="15.75">
      <c r="D149" s="14"/>
    </row>
    <row r="150" ht="15.75">
      <c r="D150" s="14"/>
    </row>
    <row r="151" ht="15.75">
      <c r="D151" s="14"/>
    </row>
    <row r="152" ht="15.75">
      <c r="D152" s="14"/>
    </row>
    <row r="153" ht="15.75">
      <c r="D153" s="14"/>
    </row>
    <row r="154" ht="15.75">
      <c r="D154" s="14"/>
    </row>
    <row r="155" ht="15.75">
      <c r="D155" s="14"/>
    </row>
    <row r="156" ht="15.75">
      <c r="D156" s="14"/>
    </row>
    <row r="157" ht="15.75">
      <c r="D157" s="14"/>
    </row>
    <row r="158" ht="15.75">
      <c r="D158" s="14"/>
    </row>
    <row r="159" ht="15.75">
      <c r="D159" s="14"/>
    </row>
    <row r="160" ht="15.75">
      <c r="D160" s="14"/>
    </row>
    <row r="161" ht="15.75">
      <c r="D161" s="14"/>
    </row>
    <row r="162" ht="15.75">
      <c r="D162" s="14"/>
    </row>
    <row r="163" ht="15.75">
      <c r="D163" s="14"/>
    </row>
    <row r="164" ht="15.75">
      <c r="D164" s="14"/>
    </row>
    <row r="165" ht="15.75">
      <c r="D165" s="14"/>
    </row>
    <row r="166" ht="15.75">
      <c r="D166" s="14"/>
    </row>
    <row r="167" ht="15.75">
      <c r="D167" s="14"/>
    </row>
    <row r="168" ht="15.75">
      <c r="D168" s="14"/>
    </row>
    <row r="169" ht="15.75">
      <c r="D169" s="14"/>
    </row>
    <row r="170" ht="15.75">
      <c r="D170" s="14"/>
    </row>
    <row r="171" ht="15.75">
      <c r="D171" s="14"/>
    </row>
    <row r="172" ht="15.75">
      <c r="D172" s="14"/>
    </row>
    <row r="173" ht="15.75">
      <c r="D173" s="14"/>
    </row>
    <row r="174" ht="15.75">
      <c r="D174" s="14"/>
    </row>
    <row r="175" ht="15.75">
      <c r="D175" s="14"/>
    </row>
    <row r="176" ht="15.75">
      <c r="D176" s="14"/>
    </row>
    <row r="177" ht="15.75">
      <c r="D177" s="14"/>
    </row>
    <row r="178" ht="15.75">
      <c r="D178" s="14"/>
    </row>
    <row r="179" ht="15.75">
      <c r="D179" s="14"/>
    </row>
    <row r="180" ht="15.75">
      <c r="D180" s="14"/>
    </row>
    <row r="181" ht="15.75">
      <c r="D181" s="14"/>
    </row>
    <row r="182" ht="15.75">
      <c r="D182" s="14"/>
    </row>
    <row r="183" ht="15.75">
      <c r="D183" s="14"/>
    </row>
    <row r="184" ht="15.75">
      <c r="D184" s="14"/>
    </row>
    <row r="185" ht="15.75">
      <c r="D185" s="14"/>
    </row>
    <row r="186" ht="15.75">
      <c r="D186" s="14"/>
    </row>
    <row r="187" ht="15.75">
      <c r="D187" s="14"/>
    </row>
    <row r="188" ht="15.75">
      <c r="D188" s="14"/>
    </row>
    <row r="189" ht="15.75">
      <c r="D189" s="14"/>
    </row>
    <row r="190" ht="15.75">
      <c r="D190" s="14"/>
    </row>
    <row r="191" ht="15.75">
      <c r="D191" s="14"/>
    </row>
    <row r="192" ht="15.75">
      <c r="D192" s="14"/>
    </row>
    <row r="193" ht="15.75">
      <c r="D193" s="14"/>
    </row>
    <row r="194" ht="15.75">
      <c r="D194" s="14"/>
    </row>
    <row r="195" ht="15.75">
      <c r="D195" s="14"/>
    </row>
    <row r="196" ht="15.75">
      <c r="D196" s="14"/>
    </row>
    <row r="197" ht="15.75">
      <c r="D197" s="14"/>
    </row>
    <row r="198" ht="15.75">
      <c r="D198" s="14"/>
    </row>
    <row r="199" ht="15.75">
      <c r="D199" s="14"/>
    </row>
    <row r="200" ht="15.75">
      <c r="D200" s="14"/>
    </row>
    <row r="201" ht="15.75">
      <c r="D201" s="14"/>
    </row>
    <row r="202" ht="15.75">
      <c r="D202" s="14"/>
    </row>
    <row r="203" ht="15.75">
      <c r="D203" s="14"/>
    </row>
    <row r="204" ht="15.75">
      <c r="D204" s="14"/>
    </row>
    <row r="205" ht="15.75">
      <c r="D205" s="14"/>
    </row>
    <row r="206" ht="15.75">
      <c r="D206" s="14"/>
    </row>
    <row r="207" ht="15.75">
      <c r="D207" s="14"/>
    </row>
    <row r="208" ht="15.75">
      <c r="D208" s="14"/>
    </row>
    <row r="209" ht="15.75">
      <c r="D209" s="14"/>
    </row>
    <row r="210" ht="15.75">
      <c r="D210" s="14"/>
    </row>
    <row r="211" ht="15.75">
      <c r="D211" s="14"/>
    </row>
    <row r="212" ht="15.75">
      <c r="D212" s="14"/>
    </row>
    <row r="213" ht="15.75">
      <c r="D213" s="14"/>
    </row>
    <row r="214" ht="15.75">
      <c r="D214" s="14"/>
    </row>
    <row r="215" ht="15.75">
      <c r="D215" s="14"/>
    </row>
    <row r="216" ht="15.75">
      <c r="D216" s="14"/>
    </row>
    <row r="217" ht="15.75">
      <c r="D217" s="14"/>
    </row>
    <row r="218" ht="15.75">
      <c r="D218" s="14"/>
    </row>
    <row r="219" ht="15.75">
      <c r="D219" s="14"/>
    </row>
    <row r="220" ht="15.75">
      <c r="D220" s="14"/>
    </row>
    <row r="221" ht="15.75">
      <c r="D221" s="14"/>
    </row>
    <row r="222" ht="15.75">
      <c r="D222" s="14"/>
    </row>
    <row r="223" ht="15.75">
      <c r="D223" s="14"/>
    </row>
    <row r="224" ht="15.75">
      <c r="D224" s="14"/>
    </row>
    <row r="225" ht="15.75">
      <c r="D225" s="14"/>
    </row>
    <row r="226" ht="15.75">
      <c r="D226" s="14"/>
    </row>
    <row r="227" ht="15.75">
      <c r="D227" s="14"/>
    </row>
    <row r="228" ht="15.75">
      <c r="D228" s="14"/>
    </row>
    <row r="229" ht="15.75">
      <c r="D229" s="14"/>
    </row>
    <row r="230" ht="15.75">
      <c r="D230" s="14"/>
    </row>
    <row r="231" ht="15.75">
      <c r="D231" s="14"/>
    </row>
    <row r="232" ht="15.75">
      <c r="D232" s="14"/>
    </row>
    <row r="233" ht="15.75">
      <c r="D233" s="14"/>
    </row>
    <row r="234" ht="15.75">
      <c r="D234" s="14"/>
    </row>
    <row r="235" ht="15.75">
      <c r="D235" s="14"/>
    </row>
    <row r="236" ht="15.75">
      <c r="D236" s="14"/>
    </row>
    <row r="237" ht="15.75">
      <c r="D237" s="14"/>
    </row>
    <row r="238" ht="15.75">
      <c r="D238" s="14"/>
    </row>
    <row r="239" ht="15.75">
      <c r="D239" s="14"/>
    </row>
    <row r="240" ht="15.75">
      <c r="D240" s="14"/>
    </row>
    <row r="241" ht="15.75">
      <c r="D241" s="14"/>
    </row>
    <row r="242" ht="15.75">
      <c r="D242" s="14"/>
    </row>
    <row r="243" ht="15.75">
      <c r="D243" s="14"/>
    </row>
    <row r="244" ht="15.75">
      <c r="D244" s="14"/>
    </row>
    <row r="245" ht="15.75">
      <c r="D245" s="14"/>
    </row>
    <row r="246" ht="15.75">
      <c r="D246" s="14"/>
    </row>
    <row r="247" ht="15.75">
      <c r="D247" s="14"/>
    </row>
    <row r="248" ht="15.75">
      <c r="D248" s="14"/>
    </row>
    <row r="249" ht="15.75">
      <c r="D249" s="14"/>
    </row>
    <row r="250" ht="15.75">
      <c r="D250" s="14"/>
    </row>
    <row r="251" ht="15.75">
      <c r="D251" s="14"/>
    </row>
    <row r="252" ht="15.75">
      <c r="D252" s="14"/>
    </row>
    <row r="253" ht="15.75">
      <c r="D253" s="14"/>
    </row>
    <row r="254" ht="15.75">
      <c r="D254" s="14"/>
    </row>
    <row r="255" ht="15.75">
      <c r="D255" s="14"/>
    </row>
    <row r="256" ht="15.75">
      <c r="D256" s="14"/>
    </row>
    <row r="257" ht="15.75">
      <c r="D257" s="14"/>
    </row>
    <row r="258" ht="15.75">
      <c r="D258" s="14"/>
    </row>
    <row r="259" ht="15.75">
      <c r="D259" s="14"/>
    </row>
    <row r="260" ht="15.75">
      <c r="D260" s="14"/>
    </row>
    <row r="261" ht="15.75">
      <c r="D261" s="14"/>
    </row>
    <row r="262" ht="15.75">
      <c r="D262" s="14"/>
    </row>
    <row r="263" ht="15.75">
      <c r="D263" s="14"/>
    </row>
    <row r="264" ht="15.75">
      <c r="D264" s="14"/>
    </row>
    <row r="265" ht="15.75">
      <c r="D265" s="14"/>
    </row>
    <row r="266" ht="15.75">
      <c r="D266" s="14"/>
    </row>
    <row r="267" ht="15.75">
      <c r="D267" s="14"/>
    </row>
    <row r="268" ht="15.75">
      <c r="D268" s="14"/>
    </row>
    <row r="269" ht="15.75">
      <c r="D269" s="14"/>
    </row>
    <row r="270" ht="15.75">
      <c r="D270" s="14"/>
    </row>
    <row r="271" ht="15.75">
      <c r="D271" s="14"/>
    </row>
    <row r="272" ht="15.75">
      <c r="D272" s="14"/>
    </row>
    <row r="273" ht="15.75">
      <c r="D273" s="14"/>
    </row>
    <row r="274" ht="15.75">
      <c r="D274" s="14"/>
    </row>
    <row r="275" ht="15.75">
      <c r="D275" s="14"/>
    </row>
    <row r="276" ht="15.75">
      <c r="D276" s="14"/>
    </row>
    <row r="277" ht="15.75">
      <c r="D277" s="14"/>
    </row>
    <row r="278" ht="15.75">
      <c r="D278" s="14"/>
    </row>
    <row r="279" ht="15.75">
      <c r="D279" s="14"/>
    </row>
    <row r="280" ht="15.75">
      <c r="D280" s="14"/>
    </row>
    <row r="281" ht="15.75">
      <c r="D281" s="14"/>
    </row>
    <row r="282" ht="15.75">
      <c r="D282" s="14"/>
    </row>
    <row r="283" ht="15.75">
      <c r="D283" s="14"/>
    </row>
    <row r="284" ht="15.75">
      <c r="D284" s="14"/>
    </row>
    <row r="285" ht="15.75">
      <c r="D285" s="14"/>
    </row>
    <row r="286" ht="15.75">
      <c r="D286" s="14"/>
    </row>
    <row r="287" ht="15.75">
      <c r="D287" s="14"/>
    </row>
    <row r="288" ht="15.75">
      <c r="D288" s="14"/>
    </row>
    <row r="289" ht="15.75">
      <c r="D289" s="14"/>
    </row>
    <row r="290" ht="15.75">
      <c r="D290" s="14"/>
    </row>
    <row r="291" ht="15.75">
      <c r="D291" s="14"/>
    </row>
    <row r="292" ht="15.75">
      <c r="D292" s="14"/>
    </row>
    <row r="293" ht="15.75">
      <c r="D293" s="14"/>
    </row>
    <row r="294" ht="15.75">
      <c r="D294" s="14"/>
    </row>
    <row r="295" ht="15.75">
      <c r="D295" s="14"/>
    </row>
    <row r="296" ht="15.75">
      <c r="D296" s="14"/>
    </row>
    <row r="297" ht="15.75">
      <c r="D297" s="14"/>
    </row>
    <row r="298" ht="15.75">
      <c r="D298" s="14"/>
    </row>
    <row r="299" ht="15.75">
      <c r="D299" s="14"/>
    </row>
    <row r="300" ht="15.75">
      <c r="D300" s="14"/>
    </row>
    <row r="301" ht="15.75">
      <c r="D301" s="14"/>
    </row>
    <row r="302" ht="15.75">
      <c r="D302" s="14"/>
    </row>
    <row r="303" ht="15.75">
      <c r="D303" s="14"/>
    </row>
    <row r="304" ht="15.75">
      <c r="D304" s="14"/>
    </row>
    <row r="305" ht="15.75">
      <c r="D305" s="14"/>
    </row>
    <row r="306" ht="15.75">
      <c r="D306" s="14"/>
    </row>
    <row r="307" ht="15.75">
      <c r="D307" s="14"/>
    </row>
    <row r="308" ht="15.75">
      <c r="D308" s="14"/>
    </row>
    <row r="309" ht="15.75">
      <c r="D309" s="14"/>
    </row>
    <row r="310" ht="15.75">
      <c r="D310" s="14"/>
    </row>
    <row r="311" ht="15.75">
      <c r="D311" s="14"/>
    </row>
    <row r="312" ht="15.75">
      <c r="D312" s="14"/>
    </row>
    <row r="313" ht="15.75">
      <c r="D313" s="14"/>
    </row>
    <row r="314" ht="15.75">
      <c r="D314" s="14"/>
    </row>
    <row r="315" ht="15.75">
      <c r="D315" s="14"/>
    </row>
    <row r="316" ht="15.75">
      <c r="D316" s="14"/>
    </row>
    <row r="317" ht="15.75">
      <c r="D317" s="14"/>
    </row>
    <row r="318" ht="15.75">
      <c r="D318" s="14"/>
    </row>
    <row r="319" ht="15.75">
      <c r="D319" s="14"/>
    </row>
    <row r="320" ht="15.75">
      <c r="D320" s="14"/>
    </row>
    <row r="321" ht="15.75">
      <c r="D321" s="14"/>
    </row>
    <row r="322" ht="15.75">
      <c r="D322" s="14"/>
    </row>
    <row r="323" ht="15.75">
      <c r="D323" s="14"/>
    </row>
    <row r="324" ht="15.75">
      <c r="D324" s="14"/>
    </row>
    <row r="325" ht="15.75">
      <c r="D325" s="14"/>
    </row>
    <row r="326" ht="15.75">
      <c r="D326" s="14"/>
    </row>
    <row r="327" ht="15.75">
      <c r="D327" s="14"/>
    </row>
    <row r="328" ht="15.75">
      <c r="D328" s="14"/>
    </row>
    <row r="329" ht="15.75">
      <c r="D329" s="14"/>
    </row>
    <row r="330" ht="15.75">
      <c r="D330" s="14"/>
    </row>
    <row r="331" ht="15.75">
      <c r="D331" s="14"/>
    </row>
    <row r="332" ht="15.75">
      <c r="D332" s="14"/>
    </row>
    <row r="333" ht="15.75">
      <c r="D333" s="14"/>
    </row>
    <row r="334" ht="15.75">
      <c r="D334" s="14"/>
    </row>
    <row r="335" ht="15.75">
      <c r="D335" s="14"/>
    </row>
    <row r="336" ht="15.75">
      <c r="D336" s="14"/>
    </row>
    <row r="337" ht="15.75">
      <c r="D337" s="14"/>
    </row>
    <row r="338" ht="15.75">
      <c r="D338" s="14"/>
    </row>
    <row r="339" ht="15.75">
      <c r="D339" s="14"/>
    </row>
    <row r="340" ht="15.75">
      <c r="D340" s="14"/>
    </row>
    <row r="341" ht="15.75">
      <c r="D341" s="14"/>
    </row>
    <row r="342" ht="15.75">
      <c r="D342" s="14"/>
    </row>
    <row r="343" ht="15.75">
      <c r="D343" s="14"/>
    </row>
    <row r="344" ht="15.75">
      <c r="D344" s="14"/>
    </row>
    <row r="345" ht="15.75">
      <c r="D345" s="14"/>
    </row>
    <row r="346" ht="15.75">
      <c r="D346" s="14"/>
    </row>
    <row r="347" ht="15.75">
      <c r="D347" s="14"/>
    </row>
    <row r="348" ht="15.75">
      <c r="D348" s="14"/>
    </row>
    <row r="349" ht="15.75">
      <c r="D349" s="14"/>
    </row>
    <row r="350" ht="15.75">
      <c r="D350" s="14"/>
    </row>
    <row r="351" ht="15.75">
      <c r="D351" s="14"/>
    </row>
    <row r="352" ht="15.75">
      <c r="D352" s="14"/>
    </row>
    <row r="353" ht="15.75">
      <c r="D353" s="14"/>
    </row>
    <row r="354" ht="15.75">
      <c r="D354" s="14"/>
    </row>
    <row r="355" ht="15.75">
      <c r="D355" s="14"/>
    </row>
    <row r="356" ht="15.75">
      <c r="D356" s="14"/>
    </row>
    <row r="357" ht="15.75">
      <c r="D357" s="14"/>
    </row>
    <row r="358" ht="15.75">
      <c r="D358" s="14"/>
    </row>
    <row r="359" ht="15.75">
      <c r="D359" s="14"/>
    </row>
    <row r="360" ht="15.75">
      <c r="D360" s="14"/>
    </row>
    <row r="361" ht="15.75">
      <c r="D361" s="14"/>
    </row>
    <row r="362" ht="15.75">
      <c r="D362" s="14"/>
    </row>
    <row r="363" ht="15.75">
      <c r="D363" s="14"/>
    </row>
    <row r="364" ht="15.75">
      <c r="D364" s="14"/>
    </row>
    <row r="365" ht="15.75">
      <c r="D365" s="14"/>
    </row>
    <row r="366" ht="15.75">
      <c r="D366" s="14"/>
    </row>
    <row r="367" ht="15.75">
      <c r="D367" s="14"/>
    </row>
    <row r="368" ht="15.75">
      <c r="D368" s="14"/>
    </row>
    <row r="369" ht="15.75">
      <c r="D369" s="14"/>
    </row>
    <row r="370" ht="15.75">
      <c r="D370" s="14"/>
    </row>
    <row r="371" ht="15.75">
      <c r="D371" s="14"/>
    </row>
    <row r="372" ht="15.75">
      <c r="D372" s="14"/>
    </row>
    <row r="373" ht="15.75">
      <c r="D373" s="14"/>
    </row>
    <row r="374" ht="15.75">
      <c r="D374" s="14"/>
    </row>
    <row r="375" ht="15.75">
      <c r="D375" s="14"/>
    </row>
    <row r="376" ht="15.75">
      <c r="D376" s="14"/>
    </row>
    <row r="377" ht="15.75">
      <c r="D377" s="14"/>
    </row>
    <row r="378" ht="15.75">
      <c r="D378" s="14"/>
    </row>
    <row r="379" ht="15.75">
      <c r="D379" s="14"/>
    </row>
    <row r="380" ht="15.75">
      <c r="D380" s="14"/>
    </row>
    <row r="381" ht="15.75">
      <c r="D381" s="14"/>
    </row>
    <row r="382" ht="15.75">
      <c r="D382" s="14"/>
    </row>
    <row r="383" ht="15.75">
      <c r="D383" s="14"/>
    </row>
    <row r="384" ht="15.75">
      <c r="D384" s="14"/>
    </row>
    <row r="385" ht="15.75">
      <c r="D385" s="14"/>
    </row>
    <row r="386" ht="15.75">
      <c r="D386" s="14"/>
    </row>
    <row r="387" ht="15.75">
      <c r="D387" s="14"/>
    </row>
    <row r="388" ht="15.75">
      <c r="D388" s="14"/>
    </row>
    <row r="389" ht="15.75">
      <c r="D389" s="14"/>
    </row>
    <row r="390" ht="15.75">
      <c r="D390" s="14"/>
    </row>
    <row r="391" ht="15.75">
      <c r="D391" s="14"/>
    </row>
    <row r="392" ht="15.75">
      <c r="D392" s="14"/>
    </row>
    <row r="393" ht="15.75">
      <c r="D393" s="14"/>
    </row>
    <row r="394" ht="15.75">
      <c r="D394" s="14"/>
    </row>
    <row r="395" ht="15.75">
      <c r="D395" s="14"/>
    </row>
    <row r="396" ht="15.75">
      <c r="D396" s="14"/>
    </row>
    <row r="397" ht="15.75">
      <c r="D397" s="14"/>
    </row>
    <row r="398" ht="15.75">
      <c r="D398" s="14"/>
    </row>
    <row r="399" ht="15.75">
      <c r="D399" s="14"/>
    </row>
    <row r="400" ht="15.75">
      <c r="D400" s="14"/>
    </row>
    <row r="401" ht="15.75">
      <c r="D401" s="14"/>
    </row>
    <row r="402" ht="15.75">
      <c r="D402" s="14"/>
    </row>
    <row r="403" ht="15.75">
      <c r="D403" s="14"/>
    </row>
    <row r="404" ht="15.75">
      <c r="D404" s="14"/>
    </row>
    <row r="405" ht="15.75">
      <c r="D405" s="14"/>
    </row>
    <row r="406" ht="15.75">
      <c r="D406" s="14"/>
    </row>
    <row r="407" ht="15.75">
      <c r="D407" s="14"/>
    </row>
    <row r="408" ht="15.75">
      <c r="D408" s="14"/>
    </row>
    <row r="409" ht="15.75">
      <c r="D409" s="14"/>
    </row>
    <row r="410" ht="15.75">
      <c r="D410" s="14"/>
    </row>
    <row r="411" ht="15.75">
      <c r="D411" s="14"/>
    </row>
    <row r="412" ht="15.75">
      <c r="D412" s="14"/>
    </row>
    <row r="413" ht="15.75">
      <c r="D413" s="14"/>
    </row>
    <row r="414" ht="15.75">
      <c r="D414" s="14"/>
    </row>
    <row r="415" ht="15.75">
      <c r="D415" s="14"/>
    </row>
    <row r="416" ht="15.75">
      <c r="D416" s="14"/>
    </row>
    <row r="417" ht="15.75">
      <c r="D417" s="14"/>
    </row>
    <row r="418" ht="15.75">
      <c r="D418" s="14"/>
    </row>
    <row r="419" ht="15.75">
      <c r="D419" s="14"/>
    </row>
    <row r="420" ht="15.75">
      <c r="D420" s="14"/>
    </row>
    <row r="421" ht="15.75">
      <c r="D421" s="14"/>
    </row>
    <row r="422" ht="15.75">
      <c r="D422" s="14"/>
    </row>
    <row r="423" ht="15.75">
      <c r="D423" s="14"/>
    </row>
    <row r="424" ht="15.75">
      <c r="D424" s="14"/>
    </row>
    <row r="425" ht="15.75">
      <c r="D425" s="14"/>
    </row>
    <row r="426" ht="15.75">
      <c r="D426" s="14"/>
    </row>
    <row r="427" ht="15.75">
      <c r="D427" s="14"/>
    </row>
    <row r="428" ht="15.75">
      <c r="D428" s="14"/>
    </row>
    <row r="429" ht="15.75">
      <c r="D429" s="14"/>
    </row>
    <row r="430" ht="15.75">
      <c r="D430" s="14"/>
    </row>
    <row r="431" ht="15.75">
      <c r="D431" s="14"/>
    </row>
    <row r="432" ht="15.75">
      <c r="D432" s="14"/>
    </row>
    <row r="433" ht="15.75">
      <c r="D433" s="14"/>
    </row>
    <row r="434" ht="15.75">
      <c r="D434" s="14"/>
    </row>
    <row r="435" ht="15.75">
      <c r="D435" s="14"/>
    </row>
    <row r="436" ht="15.75">
      <c r="D436" s="14"/>
    </row>
    <row r="437" ht="15.75">
      <c r="D437" s="14"/>
    </row>
    <row r="438" ht="15.75">
      <c r="D438" s="14"/>
    </row>
    <row r="439" ht="15.75">
      <c r="D439" s="14"/>
    </row>
    <row r="440" ht="15.75">
      <c r="D440" s="14"/>
    </row>
    <row r="441" ht="15.75">
      <c r="D441" s="14"/>
    </row>
    <row r="442" ht="15.75">
      <c r="D442" s="14"/>
    </row>
    <row r="443" ht="15.75">
      <c r="D443" s="14"/>
    </row>
    <row r="444" ht="15.75">
      <c r="D444" s="14"/>
    </row>
    <row r="445" ht="15.75">
      <c r="D445" s="14"/>
    </row>
    <row r="446" ht="15.75">
      <c r="D446" s="14"/>
    </row>
    <row r="447" ht="15.75">
      <c r="D447" s="14"/>
    </row>
    <row r="448" ht="15.75">
      <c r="D448" s="14"/>
    </row>
    <row r="449" ht="15.75">
      <c r="D449" s="14"/>
    </row>
    <row r="450" ht="15.75">
      <c r="D450" s="14"/>
    </row>
    <row r="451" ht="15.75">
      <c r="D451" s="14"/>
    </row>
    <row r="452" ht="15.75">
      <c r="D452" s="14"/>
    </row>
    <row r="453" ht="15.75">
      <c r="D453" s="14"/>
    </row>
    <row r="454" ht="15.75">
      <c r="D454" s="14"/>
    </row>
    <row r="455" ht="15.75">
      <c r="D455" s="14"/>
    </row>
    <row r="456" ht="15.75">
      <c r="D456" s="14"/>
    </row>
    <row r="457" ht="15.75">
      <c r="D457" s="14"/>
    </row>
    <row r="458" ht="15.75">
      <c r="D458" s="14"/>
    </row>
    <row r="459" ht="15.75">
      <c r="D459" s="14"/>
    </row>
    <row r="460" ht="15.75">
      <c r="D460" s="14"/>
    </row>
    <row r="461" ht="15.75">
      <c r="D461" s="14"/>
    </row>
    <row r="462" ht="15.75">
      <c r="D462" s="14"/>
    </row>
    <row r="463" ht="15.75">
      <c r="D463" s="14"/>
    </row>
    <row r="464" ht="15.75">
      <c r="D464" s="14"/>
    </row>
    <row r="465" ht="15.75">
      <c r="D465" s="14"/>
    </row>
    <row r="466" ht="15.75">
      <c r="D466" s="14"/>
    </row>
    <row r="467" ht="15.75">
      <c r="D467" s="14"/>
    </row>
    <row r="468" ht="15.75">
      <c r="D468" s="14"/>
    </row>
    <row r="469" ht="15.75">
      <c r="D469" s="14"/>
    </row>
    <row r="470" ht="15.75">
      <c r="D470" s="14"/>
    </row>
    <row r="471" ht="15.75">
      <c r="D471" s="14"/>
    </row>
    <row r="472" ht="15.75">
      <c r="D472" s="14"/>
    </row>
    <row r="473" ht="15.75">
      <c r="D473" s="14"/>
    </row>
    <row r="474" ht="15.75">
      <c r="D474" s="14"/>
    </row>
    <row r="475" ht="15.75">
      <c r="D475" s="14"/>
    </row>
    <row r="476" ht="15.75">
      <c r="D476" s="14"/>
    </row>
    <row r="477" ht="15.75">
      <c r="D477" s="14"/>
    </row>
    <row r="478" ht="15.75">
      <c r="D478" s="14"/>
    </row>
    <row r="479" ht="15.75">
      <c r="D479" s="14"/>
    </row>
    <row r="480" ht="15.75">
      <c r="D480" s="14"/>
    </row>
    <row r="481" ht="15.75">
      <c r="D481" s="14"/>
    </row>
    <row r="482" ht="15.75">
      <c r="D482" s="14"/>
    </row>
    <row r="483" ht="15.75">
      <c r="D483" s="14"/>
    </row>
    <row r="484" ht="15.75">
      <c r="D484" s="14"/>
    </row>
    <row r="485" ht="15.75">
      <c r="D485" s="14"/>
    </row>
    <row r="486" ht="15.75">
      <c r="D486" s="14"/>
    </row>
    <row r="487" ht="15.75">
      <c r="D487" s="14"/>
    </row>
    <row r="488" ht="15.75">
      <c r="D488" s="14"/>
    </row>
    <row r="489" ht="15.75">
      <c r="D489" s="14"/>
    </row>
    <row r="490" ht="15.75">
      <c r="D490" s="14"/>
    </row>
    <row r="491" ht="15.75">
      <c r="D491" s="14"/>
    </row>
    <row r="492" ht="15.75">
      <c r="D492" s="14"/>
    </row>
    <row r="493" ht="15.75">
      <c r="D493" s="14"/>
    </row>
    <row r="494" ht="15.75">
      <c r="D494" s="14"/>
    </row>
    <row r="495" ht="15.75">
      <c r="D495" s="14"/>
    </row>
    <row r="496" ht="15.75">
      <c r="D496" s="14"/>
    </row>
    <row r="497" ht="15.75">
      <c r="D497" s="14"/>
    </row>
    <row r="498" ht="15.75">
      <c r="D498" s="14"/>
    </row>
    <row r="499" ht="15.75">
      <c r="D499" s="14"/>
    </row>
    <row r="500" ht="15.75">
      <c r="D500" s="14"/>
    </row>
    <row r="501" ht="15.75">
      <c r="D501" s="14"/>
    </row>
    <row r="502" ht="15.75">
      <c r="D502" s="14"/>
    </row>
    <row r="503" ht="15.75">
      <c r="D503" s="14"/>
    </row>
    <row r="504" ht="15.75">
      <c r="D504" s="14"/>
    </row>
    <row r="505" ht="15.75">
      <c r="D505" s="14"/>
    </row>
    <row r="506" ht="15.75">
      <c r="D506" s="14"/>
    </row>
    <row r="507" ht="15.75">
      <c r="D507" s="14"/>
    </row>
    <row r="508" ht="15.75">
      <c r="D508" s="14"/>
    </row>
    <row r="509" ht="15.75">
      <c r="D509" s="14"/>
    </row>
    <row r="510" ht="15.75">
      <c r="D510" s="14"/>
    </row>
    <row r="511" ht="15.75">
      <c r="D511" s="14"/>
    </row>
    <row r="512" ht="15.75">
      <c r="D512" s="14"/>
    </row>
    <row r="513" ht="15.75">
      <c r="D513" s="14"/>
    </row>
    <row r="514" ht="15.75">
      <c r="D514" s="14"/>
    </row>
    <row r="515" ht="15.75">
      <c r="D515" s="14"/>
    </row>
    <row r="516" ht="15.75">
      <c r="D516" s="14"/>
    </row>
    <row r="517" ht="15.75">
      <c r="D517" s="14"/>
    </row>
    <row r="518" ht="15.75">
      <c r="D518" s="14"/>
    </row>
    <row r="519" ht="15.75">
      <c r="D519" s="14"/>
    </row>
    <row r="520" ht="15.75">
      <c r="D520" s="14"/>
    </row>
    <row r="521" ht="15.75">
      <c r="D521" s="14"/>
    </row>
    <row r="522" ht="15.75">
      <c r="D522" s="14"/>
    </row>
    <row r="523" ht="15.75">
      <c r="D523" s="14"/>
    </row>
    <row r="524" ht="15.75">
      <c r="D524" s="14"/>
    </row>
    <row r="525" ht="15.75">
      <c r="D525" s="14"/>
    </row>
    <row r="526" ht="15.75">
      <c r="D526" s="14"/>
    </row>
    <row r="527" ht="15.75">
      <c r="D527" s="14"/>
    </row>
    <row r="528" ht="15.75">
      <c r="D528" s="14"/>
    </row>
    <row r="529" ht="15.75">
      <c r="D529" s="14"/>
    </row>
    <row r="530" ht="15.75">
      <c r="D530" s="14"/>
    </row>
    <row r="531" ht="15.75">
      <c r="D531" s="14"/>
    </row>
    <row r="532" ht="15.75">
      <c r="D532" s="14"/>
    </row>
    <row r="533" ht="15.75">
      <c r="D533" s="14"/>
    </row>
    <row r="534" ht="15.75">
      <c r="D534" s="14"/>
    </row>
    <row r="535" ht="15.75">
      <c r="D535" s="14"/>
    </row>
    <row r="536" ht="15.75">
      <c r="D536" s="14"/>
    </row>
    <row r="537" ht="15.75">
      <c r="D537" s="14"/>
    </row>
    <row r="538" ht="15.75">
      <c r="D538" s="14"/>
    </row>
    <row r="539" ht="15.75">
      <c r="D539" s="14"/>
    </row>
    <row r="540" ht="15.75">
      <c r="D540" s="14"/>
    </row>
    <row r="541" ht="15.75">
      <c r="D541" s="14"/>
    </row>
    <row r="542" ht="15.75">
      <c r="D542" s="14"/>
    </row>
    <row r="543" ht="15.75">
      <c r="D543" s="14"/>
    </row>
    <row r="544" ht="15.75">
      <c r="D544" s="14"/>
    </row>
    <row r="545" ht="15.75">
      <c r="D545" s="14"/>
    </row>
    <row r="546" ht="15.75">
      <c r="D546" s="14"/>
    </row>
    <row r="547" ht="15.75">
      <c r="D547" s="14"/>
    </row>
    <row r="548" ht="15.75">
      <c r="D548" s="14"/>
    </row>
    <row r="549" ht="15.75">
      <c r="D549" s="14"/>
    </row>
    <row r="550" ht="15.75">
      <c r="D550" s="14"/>
    </row>
    <row r="551" ht="15.75">
      <c r="D551" s="14"/>
    </row>
    <row r="552" ht="15.75">
      <c r="D552" s="14"/>
    </row>
    <row r="553" ht="15.75">
      <c r="D553" s="14"/>
    </row>
    <row r="554" ht="15.75">
      <c r="D554" s="14"/>
    </row>
    <row r="555" ht="15.75">
      <c r="D555" s="14"/>
    </row>
    <row r="556" ht="15.75">
      <c r="D556" s="14"/>
    </row>
    <row r="557" ht="15.75">
      <c r="D557" s="14"/>
    </row>
    <row r="558" ht="15.75">
      <c r="D558" s="14"/>
    </row>
    <row r="559" ht="15.75">
      <c r="D559" s="14"/>
    </row>
    <row r="560" ht="15.75">
      <c r="D560" s="14"/>
    </row>
    <row r="561" ht="15.75">
      <c r="D561" s="14"/>
    </row>
    <row r="562" ht="15.75">
      <c r="D562" s="14"/>
    </row>
    <row r="563" ht="15.75">
      <c r="D563" s="14"/>
    </row>
    <row r="564" ht="15.75">
      <c r="D564" s="14"/>
    </row>
    <row r="565" ht="15.75">
      <c r="D565" s="14"/>
    </row>
    <row r="566" ht="15.75">
      <c r="D566" s="14"/>
    </row>
    <row r="567" ht="15.75">
      <c r="D567" s="14"/>
    </row>
    <row r="568" ht="15.75">
      <c r="D568" s="14"/>
    </row>
    <row r="569" ht="15.75">
      <c r="D569" s="14"/>
    </row>
    <row r="570" ht="15.75">
      <c r="D570" s="14"/>
    </row>
    <row r="571" ht="15.75">
      <c r="D571" s="14"/>
    </row>
    <row r="572" ht="15.75">
      <c r="D572" s="14"/>
    </row>
    <row r="573" ht="15.75">
      <c r="D573" s="14"/>
    </row>
    <row r="574" ht="15.75">
      <c r="D574" s="14"/>
    </row>
    <row r="575" ht="15.75">
      <c r="D575" s="14"/>
    </row>
    <row r="576" ht="15.75">
      <c r="D576" s="14"/>
    </row>
    <row r="577" ht="15.75">
      <c r="D577" s="14"/>
    </row>
    <row r="578" ht="15.75">
      <c r="D578" s="14"/>
    </row>
    <row r="579" ht="15.75">
      <c r="D579" s="14"/>
    </row>
    <row r="580" ht="15.75">
      <c r="D580" s="14"/>
    </row>
    <row r="581" ht="15.75">
      <c r="D581" s="14"/>
    </row>
    <row r="582" ht="15.75">
      <c r="D582" s="14"/>
    </row>
    <row r="583" ht="15.75">
      <c r="D583" s="14"/>
    </row>
    <row r="584" ht="15.75">
      <c r="D584" s="14"/>
    </row>
    <row r="585" ht="15.75">
      <c r="D585" s="14"/>
    </row>
    <row r="586" ht="15.75">
      <c r="D586" s="14"/>
    </row>
    <row r="587" ht="15.75">
      <c r="D587" s="14"/>
    </row>
    <row r="588" ht="15.75">
      <c r="D588" s="14"/>
    </row>
    <row r="589" ht="15.75">
      <c r="D589" s="14"/>
    </row>
    <row r="590" ht="15.75">
      <c r="D590" s="14"/>
    </row>
    <row r="591" ht="15.75">
      <c r="D591" s="14"/>
    </row>
    <row r="592" ht="15.75">
      <c r="D592" s="14"/>
    </row>
    <row r="593" ht="15.75">
      <c r="D593" s="14"/>
    </row>
    <row r="594" ht="15.75">
      <c r="D594" s="14"/>
    </row>
    <row r="595" ht="15.75">
      <c r="D595" s="14"/>
    </row>
    <row r="596" ht="15.75">
      <c r="D596" s="14"/>
    </row>
    <row r="597" ht="15.75">
      <c r="D597" s="14"/>
    </row>
    <row r="598" ht="15.75">
      <c r="D598" s="14"/>
    </row>
    <row r="599" ht="15.75">
      <c r="D599" s="14"/>
    </row>
    <row r="600" ht="15.75">
      <c r="D600" s="14"/>
    </row>
    <row r="601" ht="15.75">
      <c r="D601" s="14"/>
    </row>
    <row r="602" ht="15.75">
      <c r="D602" s="14"/>
    </row>
    <row r="603" ht="15.75">
      <c r="D603" s="14"/>
    </row>
    <row r="604" ht="15.75">
      <c r="D604" s="14"/>
    </row>
    <row r="605" ht="15.75">
      <c r="D605" s="14"/>
    </row>
    <row r="606" ht="15.75">
      <c r="D606" s="14"/>
    </row>
    <row r="607" ht="15.75">
      <c r="D607" s="14"/>
    </row>
    <row r="608" ht="15.75">
      <c r="D608" s="14"/>
    </row>
    <row r="609" ht="15.75">
      <c r="D609" s="14"/>
    </row>
    <row r="610" ht="15.75">
      <c r="D610" s="14"/>
    </row>
    <row r="611" ht="15.75">
      <c r="D611" s="14"/>
    </row>
    <row r="612" ht="15.75">
      <c r="D612" s="14"/>
    </row>
    <row r="613" ht="15.75">
      <c r="D613" s="14"/>
    </row>
    <row r="614" ht="15.75">
      <c r="D614" s="14"/>
    </row>
    <row r="615" ht="15.75">
      <c r="D615" s="14"/>
    </row>
    <row r="616" ht="15.75">
      <c r="D616" s="14"/>
    </row>
    <row r="617" ht="15.75">
      <c r="D617" s="14"/>
    </row>
    <row r="618" ht="15.75">
      <c r="D618" s="14"/>
    </row>
    <row r="619" ht="15.75">
      <c r="D619" s="14"/>
    </row>
    <row r="620" ht="15.75">
      <c r="D620" s="14"/>
    </row>
    <row r="621" ht="15.75">
      <c r="D621" s="14"/>
    </row>
    <row r="622" ht="15.75">
      <c r="D622" s="14"/>
    </row>
    <row r="623" ht="15.75">
      <c r="D623" s="14"/>
    </row>
    <row r="624" ht="15.75">
      <c r="D624" s="14"/>
    </row>
    <row r="625" ht="15.75">
      <c r="D625" s="14"/>
    </row>
    <row r="626" ht="15.75">
      <c r="D626" s="14"/>
    </row>
    <row r="627" ht="15.75">
      <c r="D627" s="14"/>
    </row>
    <row r="628" ht="15.75">
      <c r="D628" s="14"/>
    </row>
    <row r="629" ht="15.75">
      <c r="D629" s="14"/>
    </row>
    <row r="630" ht="15.75">
      <c r="D630" s="14"/>
    </row>
    <row r="631" ht="15.75">
      <c r="D631" s="14"/>
    </row>
    <row r="632" ht="15.75">
      <c r="D632" s="14"/>
    </row>
    <row r="633" ht="15.75">
      <c r="D633" s="14"/>
    </row>
    <row r="634" ht="15.75">
      <c r="D634" s="14"/>
    </row>
    <row r="635" ht="15.75">
      <c r="D635" s="14"/>
    </row>
    <row r="636" ht="15.75">
      <c r="D636" s="14"/>
    </row>
    <row r="637" ht="15.75">
      <c r="D637" s="14"/>
    </row>
    <row r="638" ht="15.75">
      <c r="D638" s="14"/>
    </row>
    <row r="639" ht="15.75">
      <c r="D639" s="14"/>
    </row>
    <row r="640" ht="15.75">
      <c r="D640" s="14"/>
    </row>
    <row r="641" ht="15.75">
      <c r="D641" s="14"/>
    </row>
    <row r="642" ht="15.75">
      <c r="D642" s="14"/>
    </row>
    <row r="643" ht="15.75">
      <c r="D643" s="14"/>
    </row>
    <row r="644" ht="15.75">
      <c r="D644" s="14"/>
    </row>
    <row r="645" ht="15.75">
      <c r="D645" s="14"/>
    </row>
    <row r="646" ht="15.75">
      <c r="D646" s="14"/>
    </row>
    <row r="647" ht="15.75">
      <c r="D647" s="14"/>
    </row>
    <row r="648" ht="15.75">
      <c r="D648" s="14"/>
    </row>
    <row r="649" ht="15.75">
      <c r="D649" s="14"/>
    </row>
    <row r="650" ht="15.75">
      <c r="D650" s="14"/>
    </row>
    <row r="651" ht="15.75">
      <c r="D651" s="14"/>
    </row>
    <row r="652" ht="15.75">
      <c r="D652" s="14"/>
    </row>
    <row r="653" ht="15.75">
      <c r="D653" s="14"/>
    </row>
    <row r="654" ht="15.75">
      <c r="D654" s="14"/>
    </row>
    <row r="655" ht="15.75">
      <c r="D655" s="14"/>
    </row>
    <row r="656" ht="15.75">
      <c r="D656" s="14"/>
    </row>
    <row r="657" ht="15.75">
      <c r="D657" s="14"/>
    </row>
    <row r="658" ht="15.75">
      <c r="D658" s="14"/>
    </row>
    <row r="659" ht="15.75">
      <c r="D659" s="14"/>
    </row>
    <row r="660" ht="15.75">
      <c r="D660" s="14"/>
    </row>
    <row r="661" ht="15.75">
      <c r="D661" s="14"/>
    </row>
    <row r="662" ht="15.75">
      <c r="D662" s="14"/>
    </row>
    <row r="663" ht="15.75">
      <c r="D663" s="14"/>
    </row>
    <row r="664" ht="15.75">
      <c r="D664" s="14"/>
    </row>
    <row r="665" ht="15.75">
      <c r="D665" s="14"/>
    </row>
    <row r="666" ht="15.75">
      <c r="D666" s="14"/>
    </row>
    <row r="667" ht="15.75">
      <c r="D667" s="14"/>
    </row>
    <row r="668" ht="15.75">
      <c r="D668" s="14"/>
    </row>
    <row r="669" ht="15.75">
      <c r="D669" s="14"/>
    </row>
    <row r="670" ht="15.75">
      <c r="D670" s="14"/>
    </row>
    <row r="671" ht="15.75">
      <c r="D671" s="14"/>
    </row>
    <row r="672" ht="15.75">
      <c r="D672" s="14"/>
    </row>
    <row r="673" ht="15.75">
      <c r="D673" s="14"/>
    </row>
    <row r="674" ht="15.75">
      <c r="D674" s="14"/>
    </row>
    <row r="675" ht="15.75">
      <c r="D675" s="14"/>
    </row>
    <row r="676" ht="15.75">
      <c r="D676" s="14"/>
    </row>
    <row r="677" ht="15.75">
      <c r="D677" s="14"/>
    </row>
    <row r="678" ht="15.75">
      <c r="D678" s="14"/>
    </row>
    <row r="679" ht="15.75">
      <c r="D679" s="14"/>
    </row>
    <row r="680" ht="15.75">
      <c r="D680" s="14"/>
    </row>
    <row r="681" ht="15.75">
      <c r="D681" s="14"/>
    </row>
    <row r="682" ht="15.75">
      <c r="D682" s="14"/>
    </row>
    <row r="683" ht="15.75">
      <c r="D683" s="14"/>
    </row>
    <row r="684" ht="15.75">
      <c r="D684" s="14"/>
    </row>
    <row r="685" ht="15.75">
      <c r="D685" s="14"/>
    </row>
    <row r="686" ht="15.75">
      <c r="D686" s="14"/>
    </row>
    <row r="687" ht="15.75">
      <c r="D687" s="14"/>
    </row>
    <row r="688" ht="15.75">
      <c r="D688" s="14"/>
    </row>
    <row r="689" ht="15.75">
      <c r="D689" s="14"/>
    </row>
    <row r="690" ht="15.75">
      <c r="D690" s="14"/>
    </row>
    <row r="691" ht="15.75">
      <c r="D691" s="14"/>
    </row>
    <row r="692" ht="15.75">
      <c r="D692" s="14"/>
    </row>
    <row r="693" ht="15.75">
      <c r="D693" s="14"/>
    </row>
    <row r="694" ht="15.75">
      <c r="D694" s="14"/>
    </row>
    <row r="695" ht="15.75">
      <c r="D695" s="14"/>
    </row>
    <row r="696" ht="15.75">
      <c r="D696" s="14"/>
    </row>
    <row r="697" ht="15.75">
      <c r="D697" s="14"/>
    </row>
    <row r="698" ht="15.75">
      <c r="D698" s="14"/>
    </row>
    <row r="699" ht="15.75">
      <c r="D699" s="14"/>
    </row>
    <row r="700" ht="15.75">
      <c r="D700" s="14"/>
    </row>
    <row r="701" ht="15.75">
      <c r="D701" s="14"/>
    </row>
    <row r="702" ht="15.75">
      <c r="D702" s="14"/>
    </row>
    <row r="703" ht="15.75">
      <c r="D703" s="14"/>
    </row>
    <row r="704" ht="15.75">
      <c r="D704" s="14"/>
    </row>
    <row r="705" ht="15.75">
      <c r="D705" s="14"/>
    </row>
    <row r="706" ht="15.75">
      <c r="D706" s="14"/>
    </row>
    <row r="707" ht="15.75">
      <c r="D707" s="14"/>
    </row>
    <row r="708" ht="15.75">
      <c r="D708" s="14"/>
    </row>
    <row r="709" ht="15.75">
      <c r="D709" s="14"/>
    </row>
    <row r="710" ht="15.75">
      <c r="D710" s="14"/>
    </row>
    <row r="711" ht="15.75">
      <c r="D711" s="14"/>
    </row>
    <row r="712" ht="15.75">
      <c r="D712" s="14"/>
    </row>
    <row r="713" ht="15.75">
      <c r="D713" s="14"/>
    </row>
    <row r="714" ht="15.75">
      <c r="D714" s="14"/>
    </row>
    <row r="715" ht="15.75">
      <c r="D715" s="14"/>
    </row>
    <row r="716" ht="15.75">
      <c r="D716" s="14"/>
    </row>
    <row r="717" ht="15.75">
      <c r="D717" s="14"/>
    </row>
    <row r="718" ht="15.75">
      <c r="D718" s="14"/>
    </row>
    <row r="719" ht="15.75">
      <c r="D719" s="14"/>
    </row>
    <row r="720" ht="15.75">
      <c r="D720" s="14"/>
    </row>
    <row r="721" ht="15.75">
      <c r="D721" s="14"/>
    </row>
    <row r="722" ht="15.75">
      <c r="D722" s="14"/>
    </row>
    <row r="723" ht="15.75">
      <c r="D723" s="14"/>
    </row>
    <row r="724" ht="15.75">
      <c r="D724" s="14"/>
    </row>
    <row r="725" ht="15.75">
      <c r="D725" s="14"/>
    </row>
    <row r="726" ht="15.75">
      <c r="D726" s="14"/>
    </row>
    <row r="727" ht="15.75">
      <c r="D727" s="14"/>
    </row>
    <row r="728" ht="15.75">
      <c r="D728" s="14"/>
    </row>
    <row r="729" ht="15.75">
      <c r="D729" s="14"/>
    </row>
    <row r="730" ht="15.75">
      <c r="D730" s="14"/>
    </row>
    <row r="731" ht="15.75">
      <c r="D731" s="14"/>
    </row>
    <row r="732" ht="15.75">
      <c r="D732" s="14"/>
    </row>
    <row r="733" ht="15.75">
      <c r="D733" s="14"/>
    </row>
    <row r="734" ht="15.75">
      <c r="D734" s="14"/>
    </row>
    <row r="735" ht="15.75">
      <c r="D735" s="14"/>
    </row>
    <row r="736" ht="15.75">
      <c r="D736" s="14"/>
    </row>
    <row r="737" ht="15.75">
      <c r="D737" s="14"/>
    </row>
    <row r="738" ht="15.75">
      <c r="D738" s="14"/>
    </row>
    <row r="739" ht="15.75">
      <c r="D739" s="14"/>
    </row>
    <row r="740" ht="15.75">
      <c r="D740" s="14"/>
    </row>
    <row r="741" ht="15.75">
      <c r="D741" s="14"/>
    </row>
    <row r="742" ht="15.75">
      <c r="D742" s="14"/>
    </row>
    <row r="743" ht="15.75">
      <c r="D743" s="14"/>
    </row>
    <row r="744" ht="15.75">
      <c r="D744" s="14"/>
    </row>
    <row r="745" ht="15.75">
      <c r="D745" s="14"/>
    </row>
    <row r="746" ht="15.75">
      <c r="D746" s="14"/>
    </row>
    <row r="747" ht="15.75">
      <c r="D747" s="14"/>
    </row>
    <row r="748" ht="15.75">
      <c r="D748" s="14"/>
    </row>
    <row r="749" ht="15.75">
      <c r="D749" s="14"/>
    </row>
    <row r="750" ht="15.75">
      <c r="D750" s="14"/>
    </row>
    <row r="751" ht="15.75">
      <c r="D751" s="14"/>
    </row>
    <row r="752" ht="15.75">
      <c r="D752" s="14"/>
    </row>
    <row r="753" ht="15.75">
      <c r="D753" s="14"/>
    </row>
    <row r="754" ht="15.75">
      <c r="D754" s="14"/>
    </row>
    <row r="755" ht="15.75">
      <c r="D755" s="14"/>
    </row>
    <row r="756" ht="15.75">
      <c r="D756" s="14"/>
    </row>
    <row r="757" ht="15.75">
      <c r="D757" s="14"/>
    </row>
    <row r="758" ht="15.75">
      <c r="D758" s="14"/>
    </row>
    <row r="759" ht="15.75">
      <c r="D759" s="14"/>
    </row>
    <row r="760" ht="15.75">
      <c r="D760" s="14"/>
    </row>
    <row r="761" ht="15.75">
      <c r="D761" s="14"/>
    </row>
    <row r="762" ht="15.75">
      <c r="D762" s="14"/>
    </row>
    <row r="763" ht="15.75">
      <c r="D763" s="14"/>
    </row>
    <row r="764" ht="15.75">
      <c r="D764" s="14"/>
    </row>
    <row r="765" ht="15.75">
      <c r="D765" s="14"/>
    </row>
    <row r="766" ht="15.75">
      <c r="D766" s="14"/>
    </row>
    <row r="767" ht="15.75">
      <c r="D767" s="14"/>
    </row>
    <row r="768" ht="15.75">
      <c r="D768" s="14"/>
    </row>
    <row r="769" ht="15.75">
      <c r="D769" s="14"/>
    </row>
    <row r="770" ht="15.75">
      <c r="D770" s="14"/>
    </row>
    <row r="771" ht="15.75">
      <c r="D771" s="14"/>
    </row>
    <row r="772" ht="15.75">
      <c r="D772" s="14"/>
    </row>
    <row r="773" ht="15.75">
      <c r="D773" s="14"/>
    </row>
    <row r="774" ht="15.75">
      <c r="D774" s="14"/>
    </row>
    <row r="775" ht="15.75">
      <c r="D775" s="14"/>
    </row>
    <row r="776" ht="15.75">
      <c r="D776" s="14"/>
    </row>
    <row r="777" ht="15.75">
      <c r="D777" s="14"/>
    </row>
    <row r="778" ht="15.75">
      <c r="D778" s="14"/>
    </row>
    <row r="779" ht="15.75">
      <c r="D779" s="14"/>
    </row>
    <row r="780" ht="15.75">
      <c r="D780" s="14"/>
    </row>
    <row r="781" ht="15.75">
      <c r="D781" s="14"/>
    </row>
    <row r="782" ht="15.75">
      <c r="D782" s="14"/>
    </row>
    <row r="783" ht="15.75">
      <c r="D783" s="14"/>
    </row>
    <row r="784" ht="15.75">
      <c r="D784" s="14"/>
    </row>
    <row r="785" ht="15.75">
      <c r="D785" s="14"/>
    </row>
    <row r="786" ht="15.75">
      <c r="D786" s="14"/>
    </row>
    <row r="787" ht="15.75">
      <c r="D787" s="14"/>
    </row>
    <row r="788" ht="15.75">
      <c r="D788" s="14"/>
    </row>
    <row r="789" ht="15.75">
      <c r="D789" s="14"/>
    </row>
    <row r="790" ht="15.75">
      <c r="D790" s="14"/>
    </row>
    <row r="791" ht="15.75">
      <c r="D791" s="14"/>
    </row>
    <row r="792" ht="15.75">
      <c r="D792" s="14"/>
    </row>
    <row r="793" ht="15.75">
      <c r="D793" s="14"/>
    </row>
    <row r="794" ht="15.75">
      <c r="D794" s="14"/>
    </row>
    <row r="795" ht="15.75">
      <c r="D795" s="14"/>
    </row>
    <row r="796" ht="15.75">
      <c r="D796" s="14"/>
    </row>
    <row r="797" ht="15.75">
      <c r="D797" s="14"/>
    </row>
    <row r="798" ht="15.75">
      <c r="D798" s="14"/>
    </row>
    <row r="799" ht="15.75">
      <c r="D799" s="14"/>
    </row>
    <row r="800" ht="15.75">
      <c r="D800" s="14"/>
    </row>
    <row r="801" ht="15.75">
      <c r="D801" s="14"/>
    </row>
    <row r="802" ht="15.75">
      <c r="D802" s="14"/>
    </row>
    <row r="803" ht="15.75">
      <c r="D803" s="14"/>
    </row>
    <row r="804" ht="15.75">
      <c r="D804" s="14"/>
    </row>
    <row r="805" ht="15.75">
      <c r="D805" s="14"/>
    </row>
    <row r="806" ht="15.75">
      <c r="D806" s="14"/>
    </row>
    <row r="807" ht="15.75">
      <c r="D807" s="14"/>
    </row>
    <row r="808" ht="15.75">
      <c r="D808" s="14"/>
    </row>
    <row r="809" ht="15.75">
      <c r="D809" s="14"/>
    </row>
    <row r="810" ht="15.75">
      <c r="D810" s="14"/>
    </row>
    <row r="811" ht="15.75">
      <c r="D811" s="14"/>
    </row>
    <row r="812" ht="15.75">
      <c r="D812" s="14"/>
    </row>
    <row r="813" ht="15.75">
      <c r="D813" s="14"/>
    </row>
    <row r="814" ht="15.75">
      <c r="D814" s="14"/>
    </row>
    <row r="815" ht="15.75">
      <c r="D815" s="14"/>
    </row>
    <row r="816" ht="15.75">
      <c r="D816" s="14"/>
    </row>
    <row r="817" ht="15.75">
      <c r="D817" s="14"/>
    </row>
    <row r="818" ht="15.75">
      <c r="D818" s="14"/>
    </row>
    <row r="819" ht="15.75">
      <c r="D819" s="14"/>
    </row>
    <row r="820" ht="15.75">
      <c r="D820" s="14"/>
    </row>
    <row r="821" ht="15.75">
      <c r="D821" s="14"/>
    </row>
    <row r="822" ht="15.75">
      <c r="D822" s="14"/>
    </row>
    <row r="823" ht="15.75">
      <c r="D823" s="14"/>
    </row>
    <row r="824" ht="15.75">
      <c r="D824" s="14"/>
    </row>
    <row r="825" ht="15.75">
      <c r="D825" s="14"/>
    </row>
    <row r="826" ht="15.75">
      <c r="D826" s="14"/>
    </row>
    <row r="827" ht="15.75">
      <c r="D827" s="14"/>
    </row>
    <row r="828" ht="15.75">
      <c r="D828" s="14"/>
    </row>
    <row r="829" ht="15.75">
      <c r="D829" s="14"/>
    </row>
    <row r="830" ht="15.75">
      <c r="D830" s="14"/>
    </row>
    <row r="831" ht="15.75">
      <c r="D831" s="14"/>
    </row>
    <row r="832" ht="15.75">
      <c r="D832" s="14"/>
    </row>
    <row r="833" ht="15.75">
      <c r="D833" s="14"/>
    </row>
    <row r="834" ht="15.75">
      <c r="D834" s="14"/>
    </row>
    <row r="835" ht="15.75">
      <c r="D835" s="14"/>
    </row>
    <row r="836" ht="15.75">
      <c r="D836" s="14"/>
    </row>
    <row r="837" ht="15.75">
      <c r="D837" s="14"/>
    </row>
    <row r="838" ht="15.75">
      <c r="D838" s="14"/>
    </row>
    <row r="839" ht="15.75">
      <c r="D839" s="14"/>
    </row>
    <row r="840" ht="15.75">
      <c r="D840" s="14"/>
    </row>
    <row r="841" ht="15.75">
      <c r="D841" s="14"/>
    </row>
    <row r="842" ht="15.75">
      <c r="D842" s="14"/>
    </row>
    <row r="843" ht="15.75">
      <c r="D843" s="14"/>
    </row>
    <row r="844" ht="15.75">
      <c r="D844" s="14"/>
    </row>
    <row r="845" ht="15.75">
      <c r="D845" s="14"/>
    </row>
    <row r="846" ht="15.75">
      <c r="D846" s="14"/>
    </row>
    <row r="847" ht="15.75">
      <c r="D847" s="14"/>
    </row>
    <row r="848" ht="15.75">
      <c r="D848" s="14"/>
    </row>
    <row r="849" ht="15.75">
      <c r="D849" s="14"/>
    </row>
    <row r="850" ht="15.75">
      <c r="D850" s="14"/>
    </row>
    <row r="851" ht="15.75">
      <c r="D851" s="14"/>
    </row>
    <row r="852" ht="15.75">
      <c r="D852" s="14"/>
    </row>
    <row r="853" ht="15.75">
      <c r="D853" s="14"/>
    </row>
    <row r="854" ht="15.75">
      <c r="D854" s="14"/>
    </row>
    <row r="855" ht="15.75">
      <c r="D855" s="14"/>
    </row>
    <row r="856" ht="15.75">
      <c r="D856" s="14"/>
    </row>
    <row r="857" ht="15.75">
      <c r="D857" s="14"/>
    </row>
    <row r="858" ht="15.75">
      <c r="D858" s="14"/>
    </row>
    <row r="859" ht="15.75">
      <c r="D859" s="14"/>
    </row>
    <row r="860" ht="15.75">
      <c r="D860" s="14"/>
    </row>
    <row r="861" ht="15.75">
      <c r="D861" s="14"/>
    </row>
    <row r="862" ht="15.75">
      <c r="D862" s="14"/>
    </row>
    <row r="863" ht="15.75">
      <c r="D863" s="14"/>
    </row>
    <row r="864" ht="15.75">
      <c r="D864" s="14"/>
    </row>
    <row r="865" ht="15.75">
      <c r="D865" s="14"/>
    </row>
    <row r="866" ht="15.75">
      <c r="D866" s="14"/>
    </row>
    <row r="867" ht="15.75">
      <c r="D867" s="14"/>
    </row>
    <row r="868" ht="15.75">
      <c r="D868" s="14"/>
    </row>
    <row r="869" ht="15.75">
      <c r="D869" s="14"/>
    </row>
    <row r="870" ht="15.75">
      <c r="D870" s="14"/>
    </row>
    <row r="871" ht="15.75">
      <c r="D871" s="14"/>
    </row>
    <row r="872" ht="15.75">
      <c r="D872" s="14"/>
    </row>
    <row r="873" ht="15.75">
      <c r="D873" s="14"/>
    </row>
    <row r="874" ht="15.75">
      <c r="D874" s="14"/>
    </row>
    <row r="875" ht="15.75">
      <c r="D875" s="14"/>
    </row>
    <row r="876" ht="15.75">
      <c r="D876" s="14"/>
    </row>
    <row r="877" ht="15.75">
      <c r="D877" s="14"/>
    </row>
    <row r="878" ht="15.75">
      <c r="D878" s="14"/>
    </row>
    <row r="879" ht="15.75">
      <c r="D879" s="14"/>
    </row>
    <row r="880" ht="15.75">
      <c r="D880" s="14"/>
    </row>
    <row r="881" ht="15.75">
      <c r="D881" s="14"/>
    </row>
    <row r="882" ht="15.75">
      <c r="D882" s="14"/>
    </row>
    <row r="883" ht="15.75">
      <c r="D883" s="14"/>
    </row>
    <row r="884" ht="15.75">
      <c r="D884" s="14"/>
    </row>
    <row r="885" ht="15.75">
      <c r="D885" s="14"/>
    </row>
    <row r="886" ht="15.75">
      <c r="D886" s="14"/>
    </row>
    <row r="887" ht="15.75">
      <c r="D887" s="14"/>
    </row>
    <row r="888" ht="15.75">
      <c r="D888" s="14"/>
    </row>
    <row r="889" ht="15.75">
      <c r="D889" s="14"/>
    </row>
    <row r="890" ht="15.75">
      <c r="D890" s="14"/>
    </row>
    <row r="891" ht="15.75">
      <c r="D891" s="14"/>
    </row>
    <row r="892" ht="15.75">
      <c r="D892" s="14"/>
    </row>
    <row r="893" ht="15.75">
      <c r="D893" s="14"/>
    </row>
    <row r="894" ht="15.75">
      <c r="D894" s="14"/>
    </row>
    <row r="895" ht="15.75">
      <c r="D895" s="14"/>
    </row>
    <row r="896" ht="15.75">
      <c r="D896" s="14"/>
    </row>
    <row r="897" ht="15.75">
      <c r="D897" s="14"/>
    </row>
    <row r="898" ht="15.75">
      <c r="D898" s="14"/>
    </row>
    <row r="899" ht="15.75">
      <c r="D899" s="14"/>
    </row>
    <row r="900" ht="15.75">
      <c r="D900" s="14"/>
    </row>
    <row r="901" ht="15.75">
      <c r="D901" s="14"/>
    </row>
    <row r="902" ht="15.75">
      <c r="D902" s="14"/>
    </row>
    <row r="903" ht="15.75">
      <c r="D903" s="14"/>
    </row>
    <row r="904" ht="15.75">
      <c r="D904" s="14"/>
    </row>
    <row r="905" ht="15.75">
      <c r="D905" s="14"/>
    </row>
    <row r="906" ht="15.75">
      <c r="D906" s="14"/>
    </row>
    <row r="907" ht="15.75">
      <c r="D907" s="14"/>
    </row>
    <row r="908" ht="15.75">
      <c r="D908" s="14"/>
    </row>
    <row r="909" ht="15.75">
      <c r="D909" s="14"/>
    </row>
    <row r="910" ht="15.75">
      <c r="D910" s="14"/>
    </row>
    <row r="911" ht="15.75">
      <c r="D911" s="14"/>
    </row>
    <row r="912" ht="15.75">
      <c r="D912" s="14"/>
    </row>
    <row r="913" ht="15.75">
      <c r="D913" s="14"/>
    </row>
    <row r="914" ht="15.75">
      <c r="D914" s="14"/>
    </row>
    <row r="915" ht="15.75">
      <c r="D915" s="14"/>
    </row>
    <row r="916" ht="15.75">
      <c r="D916" s="14"/>
    </row>
    <row r="917" ht="15.75">
      <c r="D917" s="14"/>
    </row>
    <row r="918" ht="15.75">
      <c r="D918" s="14"/>
    </row>
    <row r="919" ht="15.75">
      <c r="D919" s="14"/>
    </row>
    <row r="920" ht="15.75">
      <c r="D920" s="14"/>
    </row>
    <row r="921" ht="15.75">
      <c r="D921" s="14"/>
    </row>
    <row r="922" ht="15.75">
      <c r="D922" s="14"/>
    </row>
    <row r="923" ht="15.75">
      <c r="D923" s="14"/>
    </row>
    <row r="924" ht="15.75">
      <c r="D924" s="14"/>
    </row>
    <row r="925" ht="15.75">
      <c r="D925" s="14"/>
    </row>
    <row r="926" ht="15.75">
      <c r="D926" s="14"/>
    </row>
    <row r="927" ht="15.75">
      <c r="D927" s="14"/>
    </row>
    <row r="928" ht="15.75">
      <c r="D928" s="14"/>
    </row>
    <row r="929" ht="15.75">
      <c r="D929" s="14"/>
    </row>
    <row r="930" ht="15.75">
      <c r="D930" s="14"/>
    </row>
    <row r="931" ht="15.75">
      <c r="D931" s="14"/>
    </row>
    <row r="932" ht="15.75">
      <c r="D932" s="14"/>
    </row>
    <row r="933" ht="15.75">
      <c r="D933" s="14"/>
    </row>
    <row r="934" ht="15.75">
      <c r="D934" s="14"/>
    </row>
    <row r="935" ht="15.75">
      <c r="D935" s="14"/>
    </row>
    <row r="936" ht="15.75">
      <c r="D936" s="14"/>
    </row>
    <row r="937" ht="15.75">
      <c r="D937" s="14"/>
    </row>
    <row r="938" ht="15.75">
      <c r="D938" s="14"/>
    </row>
    <row r="939" ht="15.75">
      <c r="D939" s="14"/>
    </row>
    <row r="940" ht="15.75">
      <c r="D940" s="14"/>
    </row>
    <row r="941" ht="15.75">
      <c r="D941" s="14"/>
    </row>
    <row r="942" ht="15.75">
      <c r="D942" s="14"/>
    </row>
    <row r="943" ht="15.75">
      <c r="D943" s="14"/>
    </row>
    <row r="944" ht="15.75">
      <c r="D944" s="14"/>
    </row>
    <row r="945" ht="15.75">
      <c r="D945" s="14"/>
    </row>
    <row r="946" ht="15.75">
      <c r="D946" s="14"/>
    </row>
    <row r="947" ht="15.75">
      <c r="D947" s="14"/>
    </row>
    <row r="948" ht="15.75">
      <c r="D948" s="14"/>
    </row>
    <row r="949" ht="15.75">
      <c r="D949" s="14"/>
    </row>
    <row r="950" ht="15.75">
      <c r="D950" s="14"/>
    </row>
    <row r="951" ht="15.75">
      <c r="D951" s="14"/>
    </row>
    <row r="952" ht="15.75">
      <c r="D952" s="14"/>
    </row>
    <row r="953" ht="15.75">
      <c r="D953" s="14"/>
    </row>
    <row r="954" ht="15.75">
      <c r="D954" s="14"/>
    </row>
    <row r="955" ht="15.75">
      <c r="D955" s="14"/>
    </row>
    <row r="956" ht="15.75">
      <c r="D956" s="14"/>
    </row>
    <row r="957" ht="15.75">
      <c r="D957" s="14"/>
    </row>
    <row r="958" ht="15.75">
      <c r="D958" s="14"/>
    </row>
    <row r="959" ht="15.75">
      <c r="D959" s="14"/>
    </row>
    <row r="960" ht="15.75">
      <c r="D960" s="14"/>
    </row>
    <row r="961" ht="15.75">
      <c r="D961" s="14"/>
    </row>
    <row r="962" ht="15.75">
      <c r="D962" s="14"/>
    </row>
    <row r="963" ht="15.75">
      <c r="D963" s="14"/>
    </row>
    <row r="964" ht="15.75">
      <c r="D964" s="14"/>
    </row>
    <row r="965" ht="15.75">
      <c r="D965" s="14"/>
    </row>
    <row r="966" ht="15.75">
      <c r="D966" s="14"/>
    </row>
    <row r="967" ht="15.75">
      <c r="D967" s="14"/>
    </row>
    <row r="968" ht="15.75">
      <c r="D968" s="14"/>
    </row>
    <row r="969" ht="15.75">
      <c r="D969" s="14"/>
    </row>
    <row r="970" ht="15.75">
      <c r="D970" s="14"/>
    </row>
    <row r="971" ht="15.75">
      <c r="D971" s="14"/>
    </row>
    <row r="972" ht="15.75">
      <c r="D972" s="14"/>
    </row>
    <row r="973" ht="15.75">
      <c r="D973" s="14"/>
    </row>
    <row r="974" ht="15.75">
      <c r="D974" s="14"/>
    </row>
    <row r="975" ht="15.75">
      <c r="D975" s="14"/>
    </row>
    <row r="976" ht="15.75">
      <c r="D976" s="14"/>
    </row>
    <row r="977" ht="15.75">
      <c r="D977" s="14"/>
    </row>
    <row r="978" ht="15.75">
      <c r="D978" s="14"/>
    </row>
    <row r="979" ht="15.75">
      <c r="D979" s="14"/>
    </row>
    <row r="980" ht="15.75">
      <c r="D980" s="14"/>
    </row>
    <row r="981" ht="15.75">
      <c r="D981" s="14"/>
    </row>
    <row r="982" ht="15.75">
      <c r="D982" s="14"/>
    </row>
    <row r="983" ht="15.75">
      <c r="D983" s="14"/>
    </row>
    <row r="984" ht="15.75">
      <c r="D984" s="14"/>
    </row>
    <row r="985" ht="15.75">
      <c r="D985" s="14"/>
    </row>
    <row r="986" ht="15.75">
      <c r="D986" s="14"/>
    </row>
    <row r="987" ht="15.75">
      <c r="D987" s="14"/>
    </row>
    <row r="988" ht="15.75">
      <c r="D988" s="14"/>
    </row>
    <row r="989" ht="15.75">
      <c r="D989" s="14"/>
    </row>
    <row r="990" ht="15.75">
      <c r="D990" s="14"/>
    </row>
    <row r="991" ht="15.75">
      <c r="D991" s="14"/>
    </row>
    <row r="992" ht="15.75">
      <c r="D992" s="14"/>
    </row>
    <row r="993" ht="15.75">
      <c r="D993" s="14"/>
    </row>
    <row r="994" ht="15.75">
      <c r="D994" s="14"/>
    </row>
    <row r="995" ht="15.75">
      <c r="D995" s="14"/>
    </row>
    <row r="996" ht="15.75">
      <c r="D996" s="14"/>
    </row>
    <row r="997" ht="15.75">
      <c r="D997" s="14"/>
    </row>
    <row r="998" ht="15.75">
      <c r="D998" s="14"/>
    </row>
    <row r="999" ht="15.75">
      <c r="D999" s="14"/>
    </row>
    <row r="1000" ht="15.75">
      <c r="D1000" s="14"/>
    </row>
    <row r="1001" ht="15.75">
      <c r="D1001" s="14"/>
    </row>
    <row r="1002" ht="15.75">
      <c r="D1002" s="14"/>
    </row>
    <row r="1003" ht="15.75">
      <c r="D1003" s="14"/>
    </row>
    <row r="1004" ht="15.75">
      <c r="D1004" s="14"/>
    </row>
    <row r="1005" ht="15.75">
      <c r="D1005" s="14"/>
    </row>
    <row r="1006" ht="15.75">
      <c r="D1006" s="14"/>
    </row>
    <row r="1007" ht="15.75">
      <c r="D1007" s="14"/>
    </row>
    <row r="1008" ht="15.75">
      <c r="D1008" s="14"/>
    </row>
    <row r="1009" ht="15.75">
      <c r="D1009" s="14"/>
    </row>
    <row r="1010" ht="15.75">
      <c r="D1010" s="14"/>
    </row>
    <row r="1011" ht="15.75">
      <c r="D1011" s="14"/>
    </row>
    <row r="1012" ht="15.75">
      <c r="D1012" s="14"/>
    </row>
    <row r="1013" ht="15.75">
      <c r="D1013" s="14"/>
    </row>
    <row r="1014" ht="15.75">
      <c r="D1014" s="14"/>
    </row>
    <row r="1015" ht="15.75">
      <c r="D1015" s="14"/>
    </row>
    <row r="1016" ht="15.75">
      <c r="D1016" s="14"/>
    </row>
    <row r="1017" ht="15.75">
      <c r="D1017" s="14"/>
    </row>
    <row r="1018" ht="15.75">
      <c r="D1018" s="14"/>
    </row>
    <row r="1019" ht="15.75">
      <c r="D1019" s="14"/>
    </row>
    <row r="1020" ht="15.75">
      <c r="D1020" s="14"/>
    </row>
    <row r="1021" ht="15.75">
      <c r="D1021" s="14"/>
    </row>
    <row r="1022" ht="15.75">
      <c r="D1022" s="14"/>
    </row>
    <row r="1023" ht="15.75">
      <c r="D1023" s="14"/>
    </row>
    <row r="1024" ht="15.75">
      <c r="D1024" s="14"/>
    </row>
    <row r="1025" ht="15.75">
      <c r="D1025" s="14"/>
    </row>
    <row r="1026" ht="15.75">
      <c r="D1026" s="14"/>
    </row>
    <row r="1027" ht="15.75">
      <c r="D1027" s="14"/>
    </row>
    <row r="1028" ht="15.75">
      <c r="D1028" s="14"/>
    </row>
    <row r="1029" ht="15.75">
      <c r="D1029" s="14"/>
    </row>
    <row r="1030" ht="15.75">
      <c r="D1030" s="14"/>
    </row>
    <row r="1031" ht="15.75">
      <c r="D1031" s="14"/>
    </row>
    <row r="1032" ht="15.75">
      <c r="D1032" s="14"/>
    </row>
    <row r="1033" ht="15.75">
      <c r="D1033" s="14"/>
    </row>
    <row r="1034" ht="15.75">
      <c r="D1034" s="14"/>
    </row>
    <row r="1035" ht="15.75">
      <c r="D1035" s="14"/>
    </row>
    <row r="1036" ht="15.75">
      <c r="D1036" s="14"/>
    </row>
    <row r="1037" ht="15.75">
      <c r="D1037" s="14"/>
    </row>
    <row r="1038" ht="15.75">
      <c r="D1038" s="14"/>
    </row>
    <row r="1039" ht="15.75">
      <c r="D1039" s="14"/>
    </row>
    <row r="1040" ht="15.75">
      <c r="D1040" s="14"/>
    </row>
    <row r="1041" ht="15.75">
      <c r="D1041" s="14"/>
    </row>
    <row r="1042" ht="15.75">
      <c r="D1042" s="14"/>
    </row>
    <row r="1043" ht="15.75">
      <c r="D1043" s="14"/>
    </row>
    <row r="1044" ht="15.75">
      <c r="D1044" s="14"/>
    </row>
    <row r="1045" ht="15.75">
      <c r="D1045" s="14"/>
    </row>
    <row r="1046" ht="15.75">
      <c r="D1046" s="14"/>
    </row>
    <row r="1047" ht="15.75">
      <c r="D1047" s="14"/>
    </row>
    <row r="1048" ht="15.75">
      <c r="D1048" s="14"/>
    </row>
    <row r="1049" ht="15.75">
      <c r="D1049" s="14"/>
    </row>
    <row r="1050" ht="15.75">
      <c r="D1050" s="14"/>
    </row>
    <row r="1051" ht="15.75">
      <c r="D1051" s="14"/>
    </row>
    <row r="1052" ht="15.75">
      <c r="D1052" s="14"/>
    </row>
    <row r="1053" ht="15.75">
      <c r="D1053" s="14"/>
    </row>
    <row r="1054" ht="15.75">
      <c r="D1054" s="14"/>
    </row>
    <row r="1055" ht="15.75">
      <c r="D1055" s="14"/>
    </row>
    <row r="1056" ht="15.75">
      <c r="D1056" s="14"/>
    </row>
    <row r="1057" ht="15.75">
      <c r="D1057" s="14"/>
    </row>
    <row r="1058" ht="15.75">
      <c r="D1058" s="14"/>
    </row>
    <row r="1059" ht="15.75">
      <c r="D1059" s="14"/>
    </row>
    <row r="1060" ht="15.75">
      <c r="D1060" s="14"/>
    </row>
    <row r="1061" ht="15.75">
      <c r="D1061" s="14"/>
    </row>
    <row r="1062" ht="15.75">
      <c r="D1062" s="14"/>
    </row>
    <row r="1063" ht="15.75">
      <c r="D1063" s="14"/>
    </row>
    <row r="1064" ht="15.75">
      <c r="D1064" s="14"/>
    </row>
    <row r="1065" ht="15.75">
      <c r="D1065" s="14"/>
    </row>
    <row r="1066" ht="15.75">
      <c r="D1066" s="14"/>
    </row>
    <row r="1067" ht="15.75">
      <c r="D1067" s="14"/>
    </row>
    <row r="1068" ht="15.75">
      <c r="D1068" s="14"/>
    </row>
    <row r="1069" ht="15.75">
      <c r="D1069" s="14"/>
    </row>
    <row r="1070" ht="15.75">
      <c r="D1070" s="14"/>
    </row>
    <row r="1071" ht="15.75">
      <c r="D1071" s="14"/>
    </row>
    <row r="1072" ht="15.75">
      <c r="D1072" s="14"/>
    </row>
    <row r="1073" ht="15.75">
      <c r="D1073" s="14"/>
    </row>
    <row r="1074" ht="15.75">
      <c r="D1074" s="14"/>
    </row>
    <row r="1075" ht="15.75">
      <c r="D1075" s="14"/>
    </row>
    <row r="1076" ht="15.75">
      <c r="D1076" s="14"/>
    </row>
    <row r="1077" ht="15.75">
      <c r="D1077" s="14"/>
    </row>
    <row r="1078" ht="15.75">
      <c r="D1078" s="14"/>
    </row>
    <row r="1079" ht="15.75">
      <c r="D1079" s="14"/>
    </row>
    <row r="1080" ht="15.75">
      <c r="D1080" s="14"/>
    </row>
    <row r="1081" ht="15.75">
      <c r="D1081" s="14"/>
    </row>
    <row r="1082" ht="15.75">
      <c r="D1082" s="14"/>
    </row>
    <row r="1083" ht="15.75">
      <c r="D1083" s="14"/>
    </row>
    <row r="1084" ht="15.75">
      <c r="D1084" s="14"/>
    </row>
    <row r="1085" ht="15.75">
      <c r="D1085" s="14"/>
    </row>
    <row r="1086" ht="15.75">
      <c r="D1086" s="14"/>
    </row>
    <row r="1087" ht="15.75">
      <c r="D1087" s="14"/>
    </row>
    <row r="1088" ht="15.75">
      <c r="D1088" s="14"/>
    </row>
    <row r="1089" ht="15.75">
      <c r="D1089" s="14"/>
    </row>
    <row r="1090" ht="15.75">
      <c r="D1090" s="14"/>
    </row>
    <row r="1091" ht="15.75">
      <c r="D1091" s="14"/>
    </row>
    <row r="1092" ht="15.75">
      <c r="D1092" s="14"/>
    </row>
    <row r="1093" ht="15.75">
      <c r="D1093" s="14"/>
    </row>
    <row r="1094" ht="15.75">
      <c r="D1094" s="14"/>
    </row>
    <row r="1095" ht="15.75">
      <c r="D1095" s="14"/>
    </row>
    <row r="1096" ht="15.75">
      <c r="D1096" s="14"/>
    </row>
    <row r="1097" ht="15.75">
      <c r="D1097" s="14"/>
    </row>
    <row r="1098" ht="15.75">
      <c r="D1098" s="14"/>
    </row>
    <row r="1099" ht="15.75">
      <c r="D1099" s="14"/>
    </row>
    <row r="1100" ht="15.75">
      <c r="D1100" s="14"/>
    </row>
    <row r="1101" ht="15.75">
      <c r="D1101" s="14"/>
    </row>
    <row r="1102" ht="15.75">
      <c r="D1102" s="14"/>
    </row>
    <row r="1103" ht="15.75">
      <c r="D1103" s="14"/>
    </row>
    <row r="1104" ht="15.75">
      <c r="D1104" s="14"/>
    </row>
    <row r="1105" ht="15.75">
      <c r="D1105" s="14"/>
    </row>
    <row r="1106" ht="15.75">
      <c r="D1106" s="14"/>
    </row>
    <row r="1107" ht="15.75">
      <c r="D1107" s="14"/>
    </row>
    <row r="1108" ht="15.75">
      <c r="D1108" s="14"/>
    </row>
    <row r="1109" ht="15.75">
      <c r="D1109" s="14"/>
    </row>
    <row r="1110" ht="15.75">
      <c r="D1110" s="14"/>
    </row>
    <row r="1111" ht="15.75">
      <c r="D1111" s="14"/>
    </row>
    <row r="1112" ht="15.75">
      <c r="D1112" s="14"/>
    </row>
    <row r="1113" ht="15.75">
      <c r="D1113" s="14"/>
    </row>
    <row r="1114" ht="15.75">
      <c r="D1114" s="14"/>
    </row>
    <row r="1115" ht="15.75">
      <c r="D1115" s="14"/>
    </row>
    <row r="1116" ht="15.75">
      <c r="D1116" s="14"/>
    </row>
    <row r="1117" ht="15.75">
      <c r="D1117" s="14"/>
    </row>
    <row r="1118" ht="15.75">
      <c r="D1118" s="14"/>
    </row>
    <row r="1119" ht="15.75">
      <c r="D1119" s="14"/>
    </row>
    <row r="1120" ht="15.75">
      <c r="D1120" s="14"/>
    </row>
    <row r="1121" ht="15.75">
      <c r="D1121" s="14"/>
    </row>
    <row r="1122" ht="15.75">
      <c r="D1122" s="14"/>
    </row>
    <row r="1123" ht="15.75">
      <c r="D1123" s="14"/>
    </row>
    <row r="1124" ht="15.75">
      <c r="D1124" s="14"/>
    </row>
    <row r="1125" ht="15.75">
      <c r="D1125" s="14"/>
    </row>
    <row r="1126" ht="15.75">
      <c r="D1126" s="14"/>
    </row>
    <row r="1127" ht="15.75">
      <c r="D1127" s="14"/>
    </row>
    <row r="1128" ht="15.75">
      <c r="D1128" s="14"/>
    </row>
    <row r="1129" ht="15.75">
      <c r="D1129" s="14"/>
    </row>
    <row r="1130" ht="15.75">
      <c r="D1130" s="14"/>
    </row>
    <row r="1131" ht="15.75">
      <c r="D1131" s="14"/>
    </row>
    <row r="1132" ht="15.75">
      <c r="D1132" s="14"/>
    </row>
    <row r="1133" ht="15.75">
      <c r="D1133" s="14"/>
    </row>
    <row r="1134" ht="15.75">
      <c r="D1134" s="14"/>
    </row>
    <row r="1135" ht="15.75">
      <c r="D1135" s="14"/>
    </row>
    <row r="1136" ht="15.75">
      <c r="D1136" s="14"/>
    </row>
    <row r="1137" ht="15.75">
      <c r="D1137" s="14"/>
    </row>
    <row r="1138" ht="15.75">
      <c r="D1138" s="14"/>
    </row>
    <row r="1139" ht="15.75">
      <c r="D1139" s="14"/>
    </row>
    <row r="1140" ht="15.75">
      <c r="D1140" s="14"/>
    </row>
    <row r="1141" ht="15.75">
      <c r="D1141" s="14"/>
    </row>
    <row r="1142" ht="15.75">
      <c r="D1142" s="14"/>
    </row>
    <row r="1143" ht="15.75">
      <c r="D1143" s="14"/>
    </row>
    <row r="1144" ht="15.75">
      <c r="D1144" s="14"/>
    </row>
    <row r="1145" ht="15.75">
      <c r="D1145" s="14"/>
    </row>
    <row r="1146" ht="15.75">
      <c r="D1146" s="14"/>
    </row>
    <row r="1147" ht="15.75">
      <c r="D1147" s="14"/>
    </row>
    <row r="1148" ht="15.75">
      <c r="D1148" s="14"/>
    </row>
    <row r="1149" ht="15.75">
      <c r="D1149" s="14"/>
    </row>
    <row r="1150" ht="15.75">
      <c r="D1150" s="14"/>
    </row>
    <row r="1151" ht="15.75">
      <c r="D1151" s="14"/>
    </row>
    <row r="1152" ht="15.75">
      <c r="D1152" s="14"/>
    </row>
    <row r="1153" ht="15.75">
      <c r="D1153" s="14"/>
    </row>
    <row r="1154" ht="15.75">
      <c r="D1154" s="14"/>
    </row>
    <row r="1155" ht="15.75">
      <c r="D1155" s="14"/>
    </row>
    <row r="1156" ht="15.75">
      <c r="D1156" s="14"/>
    </row>
    <row r="1157" ht="15.75">
      <c r="D1157" s="14"/>
    </row>
    <row r="1158" ht="15.75">
      <c r="D1158" s="14"/>
    </row>
    <row r="1159" ht="15.75">
      <c r="D1159" s="14"/>
    </row>
    <row r="1160" ht="15.75">
      <c r="D1160" s="14"/>
    </row>
    <row r="1161" ht="15.75">
      <c r="D1161" s="14"/>
    </row>
    <row r="1162" ht="15.75">
      <c r="D1162" s="14"/>
    </row>
    <row r="1163" ht="15.75">
      <c r="D1163" s="14"/>
    </row>
    <row r="1164" ht="15.75">
      <c r="D1164" s="14"/>
    </row>
    <row r="1165" ht="15.75">
      <c r="D1165" s="14"/>
    </row>
    <row r="1166" ht="15.75">
      <c r="D1166" s="14"/>
    </row>
    <row r="1167" ht="15.75">
      <c r="D1167" s="14"/>
    </row>
    <row r="1168" ht="15.75">
      <c r="D1168" s="14"/>
    </row>
    <row r="1169" ht="15.75">
      <c r="D1169" s="14"/>
    </row>
    <row r="1170" ht="15.75">
      <c r="D1170" s="14"/>
    </row>
    <row r="1171" ht="15.75">
      <c r="D1171" s="14"/>
    </row>
    <row r="1172" ht="15.75">
      <c r="D1172" s="14"/>
    </row>
    <row r="1173" ht="15.75">
      <c r="D1173" s="14"/>
    </row>
    <row r="1174" ht="15.75">
      <c r="D1174" s="14"/>
    </row>
    <row r="1175" ht="15.75">
      <c r="D1175" s="14"/>
    </row>
    <row r="1176" ht="15.75">
      <c r="D1176" s="14"/>
    </row>
    <row r="1177" ht="15.75">
      <c r="D1177" s="14"/>
    </row>
    <row r="1178" ht="15.75">
      <c r="D1178" s="14"/>
    </row>
    <row r="1179" ht="15.75">
      <c r="D1179" s="14"/>
    </row>
    <row r="1180" ht="15.75">
      <c r="D1180" s="14"/>
    </row>
    <row r="1181" ht="15.75">
      <c r="D1181" s="14"/>
    </row>
    <row r="1182" ht="15.75">
      <c r="D1182" s="14"/>
    </row>
    <row r="1183" ht="15.75">
      <c r="D1183" s="14"/>
    </row>
    <row r="1184" ht="15.75">
      <c r="D1184" s="14"/>
    </row>
    <row r="1185" ht="15.75">
      <c r="D1185" s="14"/>
    </row>
    <row r="1186" ht="15.75">
      <c r="D1186" s="14"/>
    </row>
    <row r="1187" ht="15.75">
      <c r="D1187" s="14"/>
    </row>
    <row r="1188" ht="15.75">
      <c r="D1188" s="14"/>
    </row>
    <row r="1189" ht="15.75">
      <c r="D1189" s="14"/>
    </row>
    <row r="1190" ht="15.75">
      <c r="D1190" s="14"/>
    </row>
    <row r="1191" ht="15.75">
      <c r="D1191" s="14"/>
    </row>
    <row r="1192" ht="15.75">
      <c r="D1192" s="14"/>
    </row>
    <row r="1193" ht="15.75">
      <c r="D1193" s="14"/>
    </row>
    <row r="1194" ht="15.75">
      <c r="D1194" s="14"/>
    </row>
    <row r="1195" ht="15.75">
      <c r="D1195" s="14"/>
    </row>
    <row r="1196" ht="15.75">
      <c r="D1196" s="14"/>
    </row>
    <row r="1197" ht="15.75">
      <c r="D1197" s="14"/>
    </row>
    <row r="1198" ht="15.75">
      <c r="D1198" s="14"/>
    </row>
    <row r="1199" ht="15.75">
      <c r="D1199" s="14"/>
    </row>
    <row r="1200" ht="15.75">
      <c r="D1200" s="14"/>
    </row>
    <row r="1201" ht="15.75">
      <c r="D1201" s="14"/>
    </row>
    <row r="1202" ht="15.75">
      <c r="D1202" s="14"/>
    </row>
    <row r="1203" ht="15.75">
      <c r="D1203" s="14"/>
    </row>
    <row r="1204" ht="15.75">
      <c r="D1204" s="14"/>
    </row>
    <row r="1205" ht="15.75">
      <c r="D1205" s="14"/>
    </row>
    <row r="1206" ht="15.75">
      <c r="D1206" s="14"/>
    </row>
    <row r="1207" ht="15.75">
      <c r="D1207" s="14"/>
    </row>
    <row r="1208" ht="15.75">
      <c r="D1208" s="14"/>
    </row>
    <row r="1209" ht="15.75">
      <c r="D1209" s="14"/>
    </row>
    <row r="1210" ht="15.75">
      <c r="D1210" s="14"/>
    </row>
    <row r="1211" ht="15.75">
      <c r="D1211" s="14"/>
    </row>
    <row r="1212" ht="15.75">
      <c r="D1212" s="14"/>
    </row>
    <row r="1213" ht="15.75">
      <c r="D1213" s="14"/>
    </row>
    <row r="1214" ht="15.75">
      <c r="D1214" s="14"/>
    </row>
    <row r="1215" ht="15.75">
      <c r="D1215" s="14"/>
    </row>
    <row r="1216" ht="15.75">
      <c r="D1216" s="14"/>
    </row>
    <row r="1217" ht="15.75">
      <c r="D1217" s="14"/>
    </row>
    <row r="1218" ht="15.75">
      <c r="D1218" s="14"/>
    </row>
    <row r="1219" ht="15.75">
      <c r="D1219" s="14"/>
    </row>
    <row r="1220" ht="15.75">
      <c r="D1220" s="14"/>
    </row>
    <row r="1221" ht="15.75">
      <c r="D1221" s="14"/>
    </row>
    <row r="1222" ht="15.75">
      <c r="D1222" s="14"/>
    </row>
    <row r="1223" ht="15.75">
      <c r="D1223" s="14"/>
    </row>
    <row r="1224" ht="15.75">
      <c r="D1224" s="14"/>
    </row>
    <row r="1225" ht="15.75">
      <c r="D1225" s="14"/>
    </row>
    <row r="1226" ht="15.75">
      <c r="D1226" s="14"/>
    </row>
    <row r="1227" ht="15.75">
      <c r="D1227" s="14"/>
    </row>
    <row r="1228" ht="15.75">
      <c r="D1228" s="14"/>
    </row>
    <row r="1229" ht="15.75">
      <c r="D1229" s="14"/>
    </row>
    <row r="1230" ht="15.75">
      <c r="D1230" s="14"/>
    </row>
    <row r="1231" ht="15.75">
      <c r="D1231" s="14"/>
    </row>
    <row r="1232" ht="15.75">
      <c r="D1232" s="14"/>
    </row>
    <row r="1233" ht="15.75">
      <c r="D1233" s="14"/>
    </row>
    <row r="1234" ht="15.75">
      <c r="D1234" s="14"/>
    </row>
    <row r="1235" ht="15.75">
      <c r="D1235" s="14"/>
    </row>
    <row r="1236" ht="15.75">
      <c r="D1236" s="14"/>
    </row>
    <row r="1237" ht="15.75">
      <c r="D1237" s="14"/>
    </row>
    <row r="1238" ht="15.75">
      <c r="D1238" s="14"/>
    </row>
    <row r="1239" ht="15.75">
      <c r="D1239" s="14"/>
    </row>
    <row r="1240" ht="15.75">
      <c r="D1240" s="14"/>
    </row>
    <row r="1241" ht="15.75">
      <c r="D1241" s="14"/>
    </row>
    <row r="1242" ht="15.75">
      <c r="D1242" s="14"/>
    </row>
    <row r="1243" ht="15.75">
      <c r="D1243" s="14"/>
    </row>
    <row r="1244" ht="15.75">
      <c r="D1244" s="14"/>
    </row>
    <row r="1245" ht="15.75">
      <c r="D1245" s="14"/>
    </row>
    <row r="1246" ht="15.75">
      <c r="D1246" s="14"/>
    </row>
    <row r="1247" ht="15.75">
      <c r="D1247" s="14"/>
    </row>
    <row r="1248" ht="15.75">
      <c r="D1248" s="14"/>
    </row>
    <row r="1249" ht="15.75">
      <c r="D1249" s="14"/>
    </row>
    <row r="1250" ht="15.75">
      <c r="D1250" s="14"/>
    </row>
    <row r="1251" ht="15.75">
      <c r="D1251" s="14"/>
    </row>
    <row r="1252" ht="15.75">
      <c r="D1252" s="14"/>
    </row>
    <row r="1253" ht="15.75">
      <c r="D1253" s="14"/>
    </row>
    <row r="1254" ht="15.75">
      <c r="D1254" s="14"/>
    </row>
    <row r="1255" ht="15.75">
      <c r="D1255" s="14"/>
    </row>
    <row r="1256" ht="15.75">
      <c r="D1256" s="14"/>
    </row>
    <row r="1257" ht="15.75">
      <c r="D1257" s="14"/>
    </row>
    <row r="1258" ht="15.75">
      <c r="D1258" s="14"/>
    </row>
    <row r="1259" ht="15.75">
      <c r="D1259" s="14"/>
    </row>
    <row r="1260" ht="15.75">
      <c r="D1260" s="14"/>
    </row>
    <row r="1261" ht="15.75">
      <c r="D1261" s="14"/>
    </row>
    <row r="1262" ht="15.75">
      <c r="D1262" s="14"/>
    </row>
    <row r="1263" ht="15.75">
      <c r="D1263" s="14"/>
    </row>
    <row r="1264" ht="15.75">
      <c r="D1264" s="14"/>
    </row>
    <row r="1265" ht="15.75">
      <c r="D1265" s="14"/>
    </row>
    <row r="1266" ht="15.75">
      <c r="D1266" s="14"/>
    </row>
    <row r="1267" ht="15.75">
      <c r="D1267" s="14"/>
    </row>
    <row r="1268" ht="15.75">
      <c r="D1268" s="14"/>
    </row>
    <row r="1269" ht="15.75">
      <c r="D1269" s="14"/>
    </row>
    <row r="1270" ht="15.75">
      <c r="D1270" s="14"/>
    </row>
    <row r="1271" ht="15.75">
      <c r="D1271" s="14"/>
    </row>
    <row r="1272" ht="15.75">
      <c r="D1272" s="14"/>
    </row>
    <row r="1273" ht="15.75">
      <c r="D1273" s="14"/>
    </row>
    <row r="1274" ht="15.75">
      <c r="D1274" s="14"/>
    </row>
    <row r="1275" ht="15.75">
      <c r="D1275" s="14"/>
    </row>
    <row r="1276" ht="15.75">
      <c r="D1276" s="14"/>
    </row>
    <row r="1277" ht="15.75">
      <c r="D1277" s="14"/>
    </row>
    <row r="1278" ht="15.75">
      <c r="D1278" s="14"/>
    </row>
    <row r="1279" ht="15.75">
      <c r="D1279" s="14"/>
    </row>
    <row r="1280" ht="15.75">
      <c r="D1280" s="14"/>
    </row>
    <row r="1281" ht="15.75">
      <c r="D1281" s="14"/>
    </row>
    <row r="1282" ht="15.75">
      <c r="D1282" s="14"/>
    </row>
    <row r="1283" ht="15.75">
      <c r="D1283" s="14"/>
    </row>
    <row r="1284" ht="15.75">
      <c r="D1284" s="14"/>
    </row>
    <row r="1285" ht="15.75">
      <c r="D1285" s="14"/>
    </row>
    <row r="1286" ht="15.75">
      <c r="D1286" s="14"/>
    </row>
    <row r="1287" ht="15.75">
      <c r="D1287" s="14"/>
    </row>
    <row r="1288" ht="15.75">
      <c r="D1288" s="14"/>
    </row>
    <row r="1289" ht="15.75">
      <c r="D1289" s="14"/>
    </row>
    <row r="1290" ht="15.75">
      <c r="D1290" s="14"/>
    </row>
    <row r="1291" ht="15.75">
      <c r="D1291" s="14"/>
    </row>
    <row r="1292" ht="15.75">
      <c r="D1292" s="14"/>
    </row>
    <row r="1293" ht="15.75">
      <c r="D1293" s="14"/>
    </row>
    <row r="1294" ht="15.75">
      <c r="D1294" s="14"/>
    </row>
    <row r="1295" ht="15.75">
      <c r="D1295" s="14"/>
    </row>
    <row r="1296" ht="15.75">
      <c r="D1296" s="14"/>
    </row>
    <row r="1297" ht="15.75">
      <c r="D1297" s="14"/>
    </row>
    <row r="1298" ht="15.75">
      <c r="D1298" s="14"/>
    </row>
    <row r="1299" ht="15.75">
      <c r="D1299" s="14"/>
    </row>
    <row r="1300" ht="15.75">
      <c r="D1300" s="14"/>
    </row>
    <row r="1301" ht="15.75">
      <c r="D1301" s="14"/>
    </row>
    <row r="1302" ht="15.75">
      <c r="D1302" s="14"/>
    </row>
    <row r="1303" ht="15.75">
      <c r="D1303" s="14"/>
    </row>
    <row r="1304" ht="15.75">
      <c r="D1304" s="14"/>
    </row>
    <row r="1305" ht="15.75">
      <c r="D1305" s="14"/>
    </row>
    <row r="1306" ht="15.75">
      <c r="D1306" s="14"/>
    </row>
    <row r="1307" ht="15.75">
      <c r="D1307" s="14"/>
    </row>
    <row r="1308" ht="15.75">
      <c r="D1308" s="14"/>
    </row>
    <row r="1309" ht="15.75">
      <c r="D1309" s="14"/>
    </row>
    <row r="1310" ht="15.75">
      <c r="D1310" s="14"/>
    </row>
    <row r="1311" ht="15.75">
      <c r="D1311" s="14"/>
    </row>
    <row r="1312" ht="15.75">
      <c r="D1312" s="14"/>
    </row>
    <row r="1313" ht="15.75">
      <c r="D1313" s="14"/>
    </row>
    <row r="1314" ht="15.75">
      <c r="D1314" s="14"/>
    </row>
    <row r="1315" ht="15.75">
      <c r="D1315" s="14"/>
    </row>
    <row r="1316" ht="15.75">
      <c r="D1316" s="14"/>
    </row>
    <row r="1317" ht="15.75">
      <c r="D1317" s="14"/>
    </row>
    <row r="1318" ht="15.75">
      <c r="D1318" s="14"/>
    </row>
    <row r="1319" ht="15.75">
      <c r="D1319" s="14"/>
    </row>
    <row r="1320" ht="15.75">
      <c r="D1320" s="14"/>
    </row>
    <row r="1321" ht="15.75">
      <c r="D1321" s="14"/>
    </row>
    <row r="1322" ht="15.75">
      <c r="D1322" s="14"/>
    </row>
    <row r="1323" ht="15.75">
      <c r="D1323" s="14"/>
    </row>
    <row r="1324" ht="15.75">
      <c r="D1324" s="14"/>
    </row>
    <row r="1325" ht="15.75">
      <c r="D1325" s="14"/>
    </row>
    <row r="1326" ht="15.75">
      <c r="D1326" s="14"/>
    </row>
    <row r="1327" ht="15.75">
      <c r="D1327" s="14"/>
    </row>
    <row r="1328" ht="15.75">
      <c r="D1328" s="14"/>
    </row>
    <row r="1329" ht="15.75">
      <c r="D1329" s="14"/>
    </row>
    <row r="1330" ht="15.75">
      <c r="D1330" s="14"/>
    </row>
    <row r="1331" ht="15.75">
      <c r="D1331" s="14"/>
    </row>
    <row r="1332" ht="15.75">
      <c r="D1332" s="14"/>
    </row>
    <row r="1333" ht="15.75">
      <c r="D1333" s="14"/>
    </row>
    <row r="1334" ht="15.75">
      <c r="D1334" s="14"/>
    </row>
    <row r="1335" ht="15.75">
      <c r="D1335" s="14"/>
    </row>
    <row r="1336" ht="15.75">
      <c r="D1336" s="14"/>
    </row>
    <row r="1337" ht="15.75">
      <c r="D1337" s="14"/>
    </row>
    <row r="1338" ht="15.75">
      <c r="D1338" s="14"/>
    </row>
    <row r="1339" ht="15.75">
      <c r="D1339" s="14"/>
    </row>
    <row r="1340" ht="15.75">
      <c r="D1340" s="14"/>
    </row>
    <row r="1341" ht="15.75">
      <c r="D1341" s="14"/>
    </row>
    <row r="1342" ht="15.75">
      <c r="D1342" s="14"/>
    </row>
    <row r="1343" ht="15.75">
      <c r="D1343" s="14"/>
    </row>
    <row r="1344" ht="15.75">
      <c r="D1344" s="14"/>
    </row>
    <row r="1345" ht="15.75">
      <c r="D1345" s="14"/>
    </row>
    <row r="1346" ht="15.75">
      <c r="D1346" s="14"/>
    </row>
    <row r="1347" ht="15.75">
      <c r="D1347" s="14"/>
    </row>
    <row r="1348" ht="15.75">
      <c r="D1348" s="14"/>
    </row>
    <row r="1349" ht="15.75">
      <c r="D1349" s="14"/>
    </row>
    <row r="1350" ht="15.75">
      <c r="D1350" s="14"/>
    </row>
    <row r="1351" ht="15.75">
      <c r="D1351" s="14"/>
    </row>
    <row r="1352" ht="15.75">
      <c r="D1352" s="14"/>
    </row>
    <row r="1353" ht="15.75">
      <c r="D1353" s="14"/>
    </row>
    <row r="1354" ht="15.75">
      <c r="D1354" s="14"/>
    </row>
    <row r="1355" ht="15.75">
      <c r="D1355" s="14"/>
    </row>
    <row r="1356" ht="15.75">
      <c r="D1356" s="14"/>
    </row>
    <row r="1357" ht="15.75">
      <c r="D1357" s="14"/>
    </row>
    <row r="1358" ht="15.75">
      <c r="D1358" s="14"/>
    </row>
    <row r="1359" ht="15.75">
      <c r="D1359" s="14"/>
    </row>
    <row r="1360" ht="15.75">
      <c r="D1360" s="14"/>
    </row>
    <row r="1361" ht="15.75">
      <c r="D1361" s="14"/>
    </row>
    <row r="1362" ht="15.75">
      <c r="D1362" s="14"/>
    </row>
    <row r="1363" ht="15.75">
      <c r="D1363" s="14"/>
    </row>
    <row r="1364" ht="15.75">
      <c r="D1364" s="14"/>
    </row>
    <row r="1365" ht="15.75">
      <c r="D1365" s="14"/>
    </row>
    <row r="1366" ht="15.75">
      <c r="D1366" s="14"/>
    </row>
    <row r="1367" ht="15.75">
      <c r="D1367" s="14"/>
    </row>
    <row r="1368" ht="15.75">
      <c r="D1368" s="14"/>
    </row>
    <row r="1369" ht="15.75">
      <c r="D1369" s="14"/>
    </row>
    <row r="1370" ht="15.75">
      <c r="D1370" s="14"/>
    </row>
    <row r="1371" ht="15.75">
      <c r="D1371" s="14"/>
    </row>
    <row r="1372" ht="15.75">
      <c r="D1372" s="14"/>
    </row>
    <row r="1373" ht="15.75">
      <c r="D1373" s="14"/>
    </row>
    <row r="1374" ht="15.75">
      <c r="D1374" s="14"/>
    </row>
    <row r="1375" ht="15.75">
      <c r="D1375" s="14"/>
    </row>
    <row r="1376" ht="15.75">
      <c r="D1376" s="14"/>
    </row>
    <row r="1377" ht="15.75">
      <c r="D1377" s="14"/>
    </row>
    <row r="1378" ht="15.75">
      <c r="D1378" s="14"/>
    </row>
    <row r="1379" ht="15.75">
      <c r="D1379" s="14"/>
    </row>
    <row r="1380" ht="15.75">
      <c r="D1380" s="14"/>
    </row>
    <row r="1381" ht="15.75">
      <c r="D1381" s="14"/>
    </row>
    <row r="1382" ht="15.75">
      <c r="D1382" s="14"/>
    </row>
    <row r="1383" ht="15.75">
      <c r="D1383" s="14"/>
    </row>
    <row r="1384" ht="15.75">
      <c r="D1384" s="14"/>
    </row>
    <row r="1385" ht="15.75">
      <c r="D1385" s="14"/>
    </row>
    <row r="1386" ht="15.75">
      <c r="D1386" s="14"/>
    </row>
    <row r="1387" ht="15.75">
      <c r="D1387" s="14"/>
    </row>
    <row r="1388" ht="15.75">
      <c r="D1388" s="14"/>
    </row>
    <row r="1389" ht="15.75">
      <c r="D1389" s="14"/>
    </row>
    <row r="1390" ht="15.75">
      <c r="D1390" s="14"/>
    </row>
    <row r="1391" ht="15.75">
      <c r="D1391" s="14"/>
    </row>
    <row r="1392" ht="15.75">
      <c r="D1392" s="14"/>
    </row>
    <row r="1393" ht="15.75">
      <c r="D1393" s="14"/>
    </row>
    <row r="1394" ht="15.75">
      <c r="D1394" s="14"/>
    </row>
    <row r="1395" ht="15.75">
      <c r="D1395" s="14"/>
    </row>
    <row r="1396" ht="15.75">
      <c r="D1396" s="14"/>
    </row>
    <row r="1397" ht="15.75">
      <c r="D1397" s="14"/>
    </row>
    <row r="1398" ht="15.75">
      <c r="D1398" s="14"/>
    </row>
    <row r="1399" ht="15.75">
      <c r="D1399" s="14"/>
    </row>
    <row r="1400" ht="15.75">
      <c r="D1400" s="14"/>
    </row>
    <row r="1401" ht="15.75">
      <c r="D1401" s="14"/>
    </row>
    <row r="1402" ht="15.75">
      <c r="D1402" s="14"/>
    </row>
    <row r="1403" ht="15.75">
      <c r="D1403" s="14"/>
    </row>
    <row r="1404" ht="15.75">
      <c r="D1404" s="14"/>
    </row>
    <row r="1405" ht="15.75">
      <c r="D1405" s="14"/>
    </row>
    <row r="1406" ht="15.75">
      <c r="D1406" s="14"/>
    </row>
    <row r="1407" ht="15.75">
      <c r="D1407" s="14"/>
    </row>
    <row r="1408" ht="15.75">
      <c r="D1408" s="14"/>
    </row>
    <row r="1409" ht="15.75">
      <c r="D1409" s="14"/>
    </row>
    <row r="1410" ht="15.75">
      <c r="D1410" s="14"/>
    </row>
    <row r="1411" ht="15.75">
      <c r="D1411" s="14"/>
    </row>
    <row r="1412" ht="15.75">
      <c r="D1412" s="14"/>
    </row>
    <row r="1413" ht="15.75">
      <c r="D1413" s="14"/>
    </row>
    <row r="1414" ht="15.75">
      <c r="D1414" s="14"/>
    </row>
    <row r="1415" ht="15.75">
      <c r="D1415" s="14"/>
    </row>
    <row r="1416" ht="15.75">
      <c r="D1416" s="14"/>
    </row>
    <row r="1417" ht="15.75">
      <c r="D1417" s="14"/>
    </row>
    <row r="1418" ht="15.75">
      <c r="D1418" s="14"/>
    </row>
    <row r="1419" ht="15.75">
      <c r="D1419" s="14"/>
    </row>
    <row r="1420" ht="15.75">
      <c r="D1420" s="14"/>
    </row>
    <row r="1421" ht="15.75">
      <c r="D1421" s="14"/>
    </row>
    <row r="1422" ht="15.75">
      <c r="D1422" s="14"/>
    </row>
    <row r="1423" ht="15.75">
      <c r="D1423" s="14"/>
    </row>
    <row r="1424" ht="15.75">
      <c r="D1424" s="14"/>
    </row>
    <row r="1425" ht="15.75">
      <c r="D1425" s="14"/>
    </row>
    <row r="1426" ht="15.75">
      <c r="D1426" s="14"/>
    </row>
    <row r="1427" ht="15.75">
      <c r="D1427" s="14"/>
    </row>
    <row r="1428" ht="15.75">
      <c r="D1428" s="14"/>
    </row>
    <row r="1429" ht="15.75">
      <c r="D1429" s="14"/>
    </row>
    <row r="1430" ht="15.75">
      <c r="D1430" s="14"/>
    </row>
    <row r="1431" ht="15.75">
      <c r="D1431" s="14"/>
    </row>
    <row r="1432" ht="15.75">
      <c r="D1432" s="14"/>
    </row>
    <row r="1433" ht="15.75">
      <c r="D1433" s="14"/>
    </row>
    <row r="1434" ht="15.75">
      <c r="D1434" s="14"/>
    </row>
    <row r="1435" ht="15.75">
      <c r="D1435" s="14"/>
    </row>
    <row r="1436" ht="15.75">
      <c r="D1436" s="14"/>
    </row>
    <row r="1437" ht="15.75">
      <c r="D1437" s="14"/>
    </row>
    <row r="1438" ht="15.75">
      <c r="D1438" s="14"/>
    </row>
    <row r="1439" ht="15.75">
      <c r="D1439" s="14"/>
    </row>
    <row r="1440" ht="15.75">
      <c r="D1440" s="14"/>
    </row>
    <row r="1441" ht="15.75">
      <c r="D1441" s="14"/>
    </row>
    <row r="1442" ht="15.75">
      <c r="D1442" s="14"/>
    </row>
    <row r="1443" ht="15.75">
      <c r="D1443" s="14"/>
    </row>
    <row r="1444" ht="15.75">
      <c r="D1444" s="14"/>
    </row>
    <row r="1445" ht="15.75">
      <c r="D1445" s="14"/>
    </row>
    <row r="1446" ht="15.75">
      <c r="D1446" s="14"/>
    </row>
    <row r="1447" ht="15.75">
      <c r="D1447" s="14"/>
    </row>
    <row r="1448" ht="15.75">
      <c r="D1448" s="14"/>
    </row>
    <row r="1449" ht="15.75">
      <c r="D1449" s="14"/>
    </row>
    <row r="1450" ht="15.75">
      <c r="D1450" s="14"/>
    </row>
    <row r="1451" ht="15.75">
      <c r="D1451" s="14"/>
    </row>
    <row r="1452" ht="15.75">
      <c r="D1452" s="14"/>
    </row>
    <row r="1453" ht="15.75">
      <c r="D1453" s="14"/>
    </row>
    <row r="1454" ht="15.75">
      <c r="D1454" s="14"/>
    </row>
    <row r="1455" ht="15.75">
      <c r="D1455" s="14"/>
    </row>
    <row r="1456" ht="15.75">
      <c r="D1456" s="14"/>
    </row>
    <row r="1457" ht="15.75">
      <c r="D1457" s="14"/>
    </row>
    <row r="1458" ht="15.75">
      <c r="D1458" s="14"/>
    </row>
    <row r="1459" ht="15.75">
      <c r="D1459" s="14"/>
    </row>
    <row r="1460" ht="15.75">
      <c r="D1460" s="14"/>
    </row>
    <row r="1461" ht="15.75">
      <c r="D1461" s="14"/>
    </row>
    <row r="1462" ht="15.75">
      <c r="D1462" s="14"/>
    </row>
    <row r="1463" ht="15.75">
      <c r="D1463" s="14"/>
    </row>
    <row r="1464" ht="15.75">
      <c r="D1464" s="14"/>
    </row>
    <row r="1465" ht="15.75">
      <c r="D1465" s="14"/>
    </row>
    <row r="1466" ht="15.75">
      <c r="D1466" s="14"/>
    </row>
    <row r="1467" ht="15.75">
      <c r="D1467" s="14"/>
    </row>
    <row r="1468" ht="15.75">
      <c r="D1468" s="14"/>
    </row>
    <row r="1469" ht="15.75">
      <c r="D1469" s="14"/>
    </row>
    <row r="1470" ht="15.75">
      <c r="D1470" s="14"/>
    </row>
    <row r="1471" ht="15.75">
      <c r="D1471" s="14"/>
    </row>
    <row r="1472" ht="15.75">
      <c r="D1472" s="14"/>
    </row>
    <row r="1473" ht="15.75">
      <c r="D1473" s="14"/>
    </row>
    <row r="1474" ht="15.75">
      <c r="D1474" s="14"/>
    </row>
    <row r="1475" ht="15.75">
      <c r="D1475" s="14"/>
    </row>
    <row r="1476" ht="15.75">
      <c r="D1476" s="14"/>
    </row>
    <row r="1477" ht="15.75">
      <c r="D1477" s="14"/>
    </row>
    <row r="1478" ht="15.75">
      <c r="D1478" s="14"/>
    </row>
    <row r="1479" ht="15.75">
      <c r="D1479" s="14"/>
    </row>
    <row r="1480" ht="15.75">
      <c r="D1480" s="14"/>
    </row>
    <row r="1481" ht="15.75">
      <c r="D1481" s="14"/>
    </row>
    <row r="1482" ht="15.75">
      <c r="D1482" s="14"/>
    </row>
    <row r="1483" ht="15.75">
      <c r="D1483" s="14"/>
    </row>
    <row r="1484" ht="15.75">
      <c r="D1484" s="14"/>
    </row>
    <row r="1485" ht="15.75">
      <c r="D1485" s="14"/>
    </row>
    <row r="1486" ht="15.75">
      <c r="D1486" s="14"/>
    </row>
    <row r="1487" ht="15.75">
      <c r="D1487" s="14"/>
    </row>
    <row r="1488" ht="15.75">
      <c r="D1488" s="14"/>
    </row>
    <row r="1489" ht="15.75">
      <c r="D1489" s="14"/>
    </row>
    <row r="1490" ht="15.75">
      <c r="D1490" s="14"/>
    </row>
    <row r="1491" ht="15.75">
      <c r="D1491" s="14"/>
    </row>
    <row r="1492" ht="15.75">
      <c r="D1492" s="14"/>
    </row>
    <row r="1493" ht="15.75">
      <c r="D1493" s="14"/>
    </row>
    <row r="1494" ht="15.75">
      <c r="D1494" s="14"/>
    </row>
    <row r="1495" ht="15.75">
      <c r="D1495" s="14"/>
    </row>
    <row r="1496" ht="15.75">
      <c r="D1496" s="14"/>
    </row>
    <row r="1497" ht="15.75">
      <c r="D1497" s="14"/>
    </row>
    <row r="1498" ht="15.75">
      <c r="D1498" s="14"/>
    </row>
    <row r="1499" ht="15.75">
      <c r="D1499" s="14"/>
    </row>
    <row r="1500" ht="15.75">
      <c r="D1500" s="14"/>
    </row>
    <row r="1501" ht="15.75">
      <c r="D1501" s="14"/>
    </row>
    <row r="1502" ht="15.75">
      <c r="D1502" s="14"/>
    </row>
    <row r="1503" ht="15.75">
      <c r="D1503" s="14"/>
    </row>
    <row r="1504" ht="15.75">
      <c r="D1504" s="14"/>
    </row>
    <row r="1505" ht="15.75">
      <c r="D1505" s="14"/>
    </row>
    <row r="1506" ht="15.75">
      <c r="D1506" s="14"/>
    </row>
    <row r="1507" ht="15.75">
      <c r="D1507" s="14"/>
    </row>
    <row r="1508" ht="15.75">
      <c r="D1508" s="14"/>
    </row>
    <row r="1509" ht="15.75">
      <c r="D1509" s="14"/>
    </row>
    <row r="1510" ht="15.75">
      <c r="D1510" s="14"/>
    </row>
    <row r="1511" ht="15.75">
      <c r="D1511" s="14"/>
    </row>
    <row r="1512" ht="15.75">
      <c r="D1512" s="14"/>
    </row>
    <row r="1513" ht="15.75">
      <c r="D1513" s="14"/>
    </row>
    <row r="1514" ht="15.75">
      <c r="D1514" s="14"/>
    </row>
    <row r="1515" ht="15.75">
      <c r="D1515" s="14"/>
    </row>
    <row r="1516" ht="15.75">
      <c r="D1516" s="14"/>
    </row>
    <row r="1517" ht="15.75">
      <c r="D1517" s="14"/>
    </row>
    <row r="1518" ht="15.75">
      <c r="D1518" s="14"/>
    </row>
    <row r="1519" ht="15.75">
      <c r="D1519" s="14"/>
    </row>
    <row r="1520" ht="15.75">
      <c r="D1520" s="14"/>
    </row>
    <row r="1521" ht="15.75">
      <c r="D1521" s="14"/>
    </row>
    <row r="1522" ht="15.75">
      <c r="D1522" s="14"/>
    </row>
    <row r="1523" ht="15.75">
      <c r="D1523" s="14"/>
    </row>
    <row r="1524" ht="15.75">
      <c r="D1524" s="14"/>
    </row>
    <row r="1525" ht="15.75">
      <c r="D1525" s="14"/>
    </row>
    <row r="1526" ht="15.75">
      <c r="D1526" s="14"/>
    </row>
    <row r="1527" ht="15.75">
      <c r="D1527" s="14"/>
    </row>
    <row r="1528" ht="15.75">
      <c r="D1528" s="14"/>
    </row>
    <row r="1529" ht="15.75">
      <c r="D1529" s="14"/>
    </row>
    <row r="1530" ht="15.75">
      <c r="D1530" s="14"/>
    </row>
    <row r="1531" ht="15.75">
      <c r="D1531" s="14"/>
    </row>
    <row r="1532" ht="15.75">
      <c r="D1532" s="14"/>
    </row>
    <row r="1533" ht="15.75">
      <c r="D1533" s="14"/>
    </row>
    <row r="1534" ht="15.75">
      <c r="D1534" s="14"/>
    </row>
    <row r="1535" ht="15.75">
      <c r="D1535" s="14"/>
    </row>
    <row r="1536" ht="15.75">
      <c r="D1536" s="14"/>
    </row>
    <row r="1537" ht="15.75">
      <c r="D1537" s="14"/>
    </row>
    <row r="1538" ht="15.75">
      <c r="D1538" s="14"/>
    </row>
    <row r="1539" ht="15.75">
      <c r="D1539" s="14"/>
    </row>
    <row r="1540" ht="15.75">
      <c r="D1540" s="14"/>
    </row>
    <row r="1541" ht="15.75">
      <c r="D1541" s="14"/>
    </row>
    <row r="1542" ht="15.75">
      <c r="D1542" s="14"/>
    </row>
    <row r="1543" ht="15.75">
      <c r="D1543" s="14"/>
    </row>
    <row r="1544" ht="15.75">
      <c r="D1544" s="14"/>
    </row>
    <row r="1545" ht="15.75">
      <c r="D1545" s="14"/>
    </row>
    <row r="1546" ht="15.75">
      <c r="D1546" s="14"/>
    </row>
    <row r="1547" ht="15.75">
      <c r="D1547" s="14"/>
    </row>
    <row r="1548" ht="15.75">
      <c r="D1548" s="14"/>
    </row>
    <row r="1549" ht="15.75">
      <c r="D1549" s="14"/>
    </row>
    <row r="1550" ht="15.75">
      <c r="D1550" s="14"/>
    </row>
    <row r="1551" ht="15.75">
      <c r="D1551" s="14"/>
    </row>
    <row r="1552" ht="15.75">
      <c r="D1552" s="14"/>
    </row>
    <row r="1553" ht="15.75">
      <c r="D1553" s="14"/>
    </row>
    <row r="1554" ht="15.75">
      <c r="D1554" s="14"/>
    </row>
    <row r="1555" ht="15.75">
      <c r="D1555" s="14"/>
    </row>
    <row r="1556" ht="15.75">
      <c r="D1556" s="14"/>
    </row>
    <row r="1557" ht="15.75">
      <c r="D1557" s="14"/>
    </row>
    <row r="1558" ht="15.75">
      <c r="D1558" s="14"/>
    </row>
    <row r="1559" ht="15.75">
      <c r="D1559" s="14"/>
    </row>
    <row r="1560" ht="15.75">
      <c r="D1560" s="14"/>
    </row>
    <row r="1561" ht="15.75">
      <c r="D1561" s="14"/>
    </row>
    <row r="1562" ht="15.75">
      <c r="D1562" s="14"/>
    </row>
    <row r="1563" ht="15.75">
      <c r="D1563" s="14"/>
    </row>
    <row r="1564" ht="15.75">
      <c r="D1564" s="14"/>
    </row>
    <row r="1565" ht="15.75">
      <c r="D1565" s="14"/>
    </row>
    <row r="1566" ht="15.75">
      <c r="D1566" s="14"/>
    </row>
    <row r="1567" ht="15.75">
      <c r="D1567" s="14"/>
    </row>
    <row r="1568" ht="15.75">
      <c r="D1568" s="14"/>
    </row>
    <row r="1569" ht="15.75">
      <c r="D1569" s="14"/>
    </row>
    <row r="1570" ht="15.75">
      <c r="D1570" s="14"/>
    </row>
    <row r="1571" ht="15.75">
      <c r="D1571" s="14"/>
    </row>
    <row r="1572" ht="15.75">
      <c r="D1572" s="14"/>
    </row>
    <row r="1573" ht="15.75">
      <c r="D1573" s="14"/>
    </row>
    <row r="1574" ht="15.75">
      <c r="D1574" s="14"/>
    </row>
    <row r="1575" ht="15.75">
      <c r="D1575" s="14"/>
    </row>
    <row r="1576" ht="15.75">
      <c r="D1576" s="14"/>
    </row>
    <row r="1577" ht="15.75">
      <c r="D1577" s="14"/>
    </row>
    <row r="1578" ht="15.75">
      <c r="D1578" s="14"/>
    </row>
    <row r="1579" ht="15.75">
      <c r="D1579" s="14"/>
    </row>
    <row r="1580" ht="15.75">
      <c r="D1580" s="14"/>
    </row>
    <row r="1581" ht="15.75">
      <c r="D1581" s="14"/>
    </row>
    <row r="1582" ht="15.75">
      <c r="D1582" s="14"/>
    </row>
    <row r="1583" ht="15.75">
      <c r="D1583" s="14"/>
    </row>
    <row r="1584" ht="15.75">
      <c r="D1584" s="14"/>
    </row>
    <row r="1585" ht="15.75">
      <c r="D1585" s="14"/>
    </row>
    <row r="1586" ht="15.75">
      <c r="D1586" s="14"/>
    </row>
    <row r="1587" ht="15.75">
      <c r="D1587" s="14"/>
    </row>
    <row r="1588" ht="15.75">
      <c r="D1588" s="14"/>
    </row>
    <row r="1589" ht="15.75">
      <c r="D1589" s="14"/>
    </row>
    <row r="1590" ht="15.75">
      <c r="D1590" s="14"/>
    </row>
    <row r="1591" ht="15.75">
      <c r="D1591" s="14"/>
    </row>
    <row r="1592" ht="15.75">
      <c r="D1592" s="14"/>
    </row>
    <row r="1593" ht="15.75">
      <c r="D1593" s="14"/>
    </row>
    <row r="1594" ht="15.75">
      <c r="D1594" s="14"/>
    </row>
    <row r="1595" ht="15.75">
      <c r="D1595" s="14"/>
    </row>
    <row r="1596" ht="15.75">
      <c r="D1596" s="14"/>
    </row>
    <row r="1597" ht="15.75">
      <c r="D1597" s="14"/>
    </row>
    <row r="1598" ht="15.75">
      <c r="D1598" s="14"/>
    </row>
    <row r="1599" ht="15.75">
      <c r="D1599" s="14"/>
    </row>
    <row r="1600" ht="15.75">
      <c r="D1600" s="14"/>
    </row>
    <row r="1601" ht="15.75">
      <c r="D1601" s="14"/>
    </row>
    <row r="1602" ht="15.75">
      <c r="D1602" s="14"/>
    </row>
    <row r="1603" ht="15.75">
      <c r="D1603" s="14"/>
    </row>
    <row r="1604" ht="15.75">
      <c r="D1604" s="14"/>
    </row>
    <row r="1605" ht="15.75">
      <c r="D1605" s="14"/>
    </row>
    <row r="1606" ht="15.75">
      <c r="D1606" s="14"/>
    </row>
    <row r="1607" ht="15.75">
      <c r="D1607" s="14"/>
    </row>
    <row r="1608" ht="15.75">
      <c r="D1608" s="14"/>
    </row>
    <row r="1609" ht="15.75">
      <c r="D1609" s="14"/>
    </row>
    <row r="1610" ht="15.75">
      <c r="D1610" s="14"/>
    </row>
    <row r="1611" ht="15.75">
      <c r="D1611" s="14"/>
    </row>
    <row r="1612" ht="15.75">
      <c r="D1612" s="14"/>
    </row>
    <row r="1613" ht="15.75">
      <c r="D1613" s="14"/>
    </row>
    <row r="1614" ht="15.75">
      <c r="D1614" s="14"/>
    </row>
    <row r="1615" ht="15.75">
      <c r="D1615" s="14"/>
    </row>
    <row r="1616" ht="15.75">
      <c r="D1616" s="14"/>
    </row>
    <row r="1617" ht="15.75">
      <c r="D1617" s="14"/>
    </row>
    <row r="1618" ht="15.75">
      <c r="D1618" s="14"/>
    </row>
    <row r="1619" ht="15.75">
      <c r="D1619" s="14"/>
    </row>
    <row r="1620" ht="15.75">
      <c r="D1620" s="14"/>
    </row>
    <row r="1621" ht="15.75">
      <c r="D1621" s="14"/>
    </row>
    <row r="1622" ht="15.75">
      <c r="D1622" s="14"/>
    </row>
    <row r="1623" ht="15.75">
      <c r="D1623" s="14"/>
    </row>
    <row r="1624" ht="15.75">
      <c r="D1624" s="14"/>
    </row>
    <row r="1625" ht="15.75">
      <c r="D1625" s="14"/>
    </row>
    <row r="1626" ht="15.75">
      <c r="D1626" s="14"/>
    </row>
    <row r="1627" ht="15.75">
      <c r="D1627" s="14"/>
    </row>
    <row r="1628" ht="15.75">
      <c r="D1628" s="14"/>
    </row>
    <row r="1629" ht="15.75">
      <c r="D1629" s="14"/>
    </row>
    <row r="1630" ht="15.75">
      <c r="D1630" s="14"/>
    </row>
    <row r="1631" ht="15.75">
      <c r="D1631" s="14"/>
    </row>
    <row r="1632" ht="15.75">
      <c r="D1632" s="14"/>
    </row>
    <row r="1633" ht="15.75">
      <c r="D1633" s="14"/>
    </row>
    <row r="1634" ht="15.75">
      <c r="D1634" s="14"/>
    </row>
    <row r="1635" ht="15.75">
      <c r="D1635" s="14"/>
    </row>
    <row r="1636" ht="15.75">
      <c r="D1636" s="14"/>
    </row>
    <row r="1637" ht="15.75">
      <c r="D1637" s="14"/>
    </row>
    <row r="1638" ht="15.75">
      <c r="D1638" s="14"/>
    </row>
    <row r="1639" ht="15.75">
      <c r="D1639" s="14"/>
    </row>
    <row r="1640" ht="15.75">
      <c r="D1640" s="14"/>
    </row>
    <row r="1641" ht="15.75">
      <c r="D1641" s="14"/>
    </row>
    <row r="1642" ht="15.75">
      <c r="D1642" s="14"/>
    </row>
    <row r="1643" ht="15.75">
      <c r="D1643" s="14"/>
    </row>
    <row r="1644" ht="15.75">
      <c r="D1644" s="14"/>
    </row>
    <row r="1645" ht="15.75">
      <c r="D1645" s="14"/>
    </row>
    <row r="1646" ht="15.75">
      <c r="D1646" s="14"/>
    </row>
    <row r="1647" ht="15.75">
      <c r="D1647" s="14"/>
    </row>
    <row r="1648" ht="15.75">
      <c r="D1648" s="14"/>
    </row>
    <row r="1649" ht="15.75">
      <c r="D1649" s="14"/>
    </row>
    <row r="1650" ht="15.75">
      <c r="D1650" s="14"/>
    </row>
    <row r="1651" ht="15.75">
      <c r="D1651" s="14"/>
    </row>
    <row r="1652" ht="15.75">
      <c r="D1652" s="14"/>
    </row>
    <row r="1653" ht="15.75">
      <c r="D1653" s="14"/>
    </row>
    <row r="1654" ht="15.75">
      <c r="D1654" s="14"/>
    </row>
    <row r="1655" ht="15.75">
      <c r="D1655" s="14"/>
    </row>
    <row r="1656" ht="15.75">
      <c r="D1656" s="14"/>
    </row>
    <row r="1657" ht="15.75">
      <c r="D1657" s="14"/>
    </row>
    <row r="1658" ht="15.75">
      <c r="D1658" s="14"/>
    </row>
    <row r="1659" ht="15.75">
      <c r="D1659" s="14"/>
    </row>
    <row r="1660" ht="15.75">
      <c r="D1660" s="14"/>
    </row>
    <row r="1661" ht="15.75">
      <c r="D1661" s="14"/>
    </row>
    <row r="1662" ht="15.75">
      <c r="D1662" s="14"/>
    </row>
    <row r="1663" ht="15.75">
      <c r="D1663" s="14"/>
    </row>
    <row r="1664" ht="15.75">
      <c r="D1664" s="14"/>
    </row>
    <row r="1665" ht="15.75">
      <c r="D1665" s="14"/>
    </row>
    <row r="1666" ht="15.75">
      <c r="D1666" s="14"/>
    </row>
    <row r="1667" ht="15.75">
      <c r="D1667" s="14"/>
    </row>
    <row r="1668" ht="15.75">
      <c r="D1668" s="14"/>
    </row>
    <row r="1669" ht="15.75">
      <c r="D1669" s="14"/>
    </row>
    <row r="1670" ht="15.75">
      <c r="D1670" s="14"/>
    </row>
    <row r="1671" ht="15.75">
      <c r="D1671" s="14"/>
    </row>
    <row r="1672" ht="15.75">
      <c r="D1672" s="14"/>
    </row>
    <row r="1673" ht="15.75">
      <c r="D1673" s="14"/>
    </row>
    <row r="1674" ht="15.75">
      <c r="D1674" s="14"/>
    </row>
    <row r="1675" ht="15.75">
      <c r="D1675" s="14"/>
    </row>
    <row r="1676" ht="15.75">
      <c r="D1676" s="14"/>
    </row>
    <row r="1677" ht="15.75">
      <c r="D1677" s="14"/>
    </row>
    <row r="1678" ht="15.75">
      <c r="D1678" s="14"/>
    </row>
    <row r="1679" ht="15.75">
      <c r="D1679" s="14"/>
    </row>
    <row r="1680" ht="15.75">
      <c r="D1680" s="14"/>
    </row>
    <row r="1681" ht="15.75">
      <c r="D1681" s="14"/>
    </row>
    <row r="1682" ht="15.75">
      <c r="D1682" s="14"/>
    </row>
    <row r="1683" ht="15.75">
      <c r="D1683" s="14"/>
    </row>
    <row r="1684" ht="15.75">
      <c r="D1684" s="14"/>
    </row>
    <row r="1685" ht="15.75">
      <c r="D1685" s="14"/>
    </row>
    <row r="1686" ht="15.75">
      <c r="D1686" s="14"/>
    </row>
    <row r="1687" ht="15.75">
      <c r="D1687" s="14"/>
    </row>
    <row r="1688" ht="15.75">
      <c r="D1688" s="14"/>
    </row>
    <row r="1689" ht="15.75">
      <c r="D1689" s="14"/>
    </row>
    <row r="1690" ht="15.75">
      <c r="D1690" s="14"/>
    </row>
    <row r="1691" ht="15.75">
      <c r="D1691" s="14"/>
    </row>
    <row r="1692" ht="15.75">
      <c r="D1692" s="14"/>
    </row>
    <row r="1693" ht="15.75">
      <c r="D1693" s="14"/>
    </row>
    <row r="1694" ht="15.75">
      <c r="D1694" s="14"/>
    </row>
    <row r="1695" ht="15.75">
      <c r="D1695" s="14"/>
    </row>
    <row r="1696" ht="15.75">
      <c r="D1696" s="14"/>
    </row>
    <row r="1697" ht="15.75">
      <c r="D1697" s="14"/>
    </row>
    <row r="1698" ht="15.75">
      <c r="D1698" s="14"/>
    </row>
    <row r="1699" ht="15.75">
      <c r="D1699" s="14"/>
    </row>
    <row r="1700" ht="15.75">
      <c r="D1700" s="14"/>
    </row>
    <row r="1701" ht="15.75">
      <c r="D1701" s="14"/>
    </row>
    <row r="1702" ht="15.75">
      <c r="D1702" s="14"/>
    </row>
    <row r="1703" ht="15.75">
      <c r="D1703" s="14"/>
    </row>
    <row r="1704" ht="15.75">
      <c r="D1704" s="14"/>
    </row>
    <row r="1705" ht="15.75">
      <c r="D1705" s="14"/>
    </row>
    <row r="1706" ht="15.75">
      <c r="D1706" s="14"/>
    </row>
    <row r="1707" ht="15.75">
      <c r="D1707" s="14"/>
    </row>
    <row r="1708" ht="15.75">
      <c r="D1708" s="14"/>
    </row>
    <row r="1709" ht="15.75">
      <c r="D1709" s="14"/>
    </row>
    <row r="1710" ht="15.75">
      <c r="D1710" s="14"/>
    </row>
    <row r="1711" ht="15.75">
      <c r="D1711" s="14"/>
    </row>
    <row r="1712" ht="15.75">
      <c r="D1712" s="14"/>
    </row>
    <row r="1713" ht="15.75">
      <c r="D1713" s="14"/>
    </row>
    <row r="1714" ht="15.75">
      <c r="D1714" s="14"/>
    </row>
    <row r="1715" ht="15.75">
      <c r="D1715" s="14"/>
    </row>
    <row r="1716" ht="15.75">
      <c r="D1716" s="14"/>
    </row>
    <row r="1717" ht="15.75">
      <c r="D1717" s="14"/>
    </row>
    <row r="1718" ht="15.75">
      <c r="D1718" s="14"/>
    </row>
    <row r="1719" ht="15.75">
      <c r="D1719" s="14"/>
    </row>
    <row r="1720" ht="15.75">
      <c r="D1720" s="14"/>
    </row>
    <row r="1721" ht="15.75">
      <c r="D1721" s="14"/>
    </row>
    <row r="1722" ht="15.75">
      <c r="D1722" s="14"/>
    </row>
    <row r="1723" ht="15.75">
      <c r="D1723" s="14"/>
    </row>
    <row r="1724" ht="15.75">
      <c r="D1724" s="14"/>
    </row>
    <row r="1725" ht="15.75">
      <c r="D1725" s="14"/>
    </row>
    <row r="1726" ht="15.75">
      <c r="D1726" s="14"/>
    </row>
    <row r="1727" ht="15.75">
      <c r="D1727" s="14"/>
    </row>
    <row r="1728" ht="15.75">
      <c r="D1728" s="14"/>
    </row>
    <row r="1729" ht="15.75">
      <c r="D1729" s="14"/>
    </row>
    <row r="1730" ht="15.75">
      <c r="D1730" s="14"/>
    </row>
    <row r="1731" ht="15.75">
      <c r="D1731" s="14"/>
    </row>
    <row r="1732" ht="15.75">
      <c r="D1732" s="14"/>
    </row>
    <row r="1733" ht="15.75">
      <c r="D1733" s="14"/>
    </row>
    <row r="1734" ht="15.75">
      <c r="D1734" s="14"/>
    </row>
    <row r="1735" ht="15.75">
      <c r="D1735" s="14"/>
    </row>
    <row r="1736" ht="15.75">
      <c r="D1736" s="14"/>
    </row>
    <row r="1737" ht="15.75">
      <c r="D1737" s="14"/>
    </row>
    <row r="1738" ht="15.75">
      <c r="D1738" s="14"/>
    </row>
    <row r="1739" ht="15.75">
      <c r="D1739" s="14"/>
    </row>
    <row r="1740" ht="15.75">
      <c r="D1740" s="14"/>
    </row>
    <row r="1741" ht="15.75">
      <c r="D1741" s="14"/>
    </row>
    <row r="1742" ht="15.75">
      <c r="D1742" s="14"/>
    </row>
    <row r="1743" ht="15.75">
      <c r="D1743" s="14"/>
    </row>
    <row r="1744" ht="15.75">
      <c r="D1744" s="14"/>
    </row>
    <row r="1745" ht="15.75">
      <c r="D1745" s="14"/>
    </row>
    <row r="1746" ht="15.75">
      <c r="D1746" s="14"/>
    </row>
    <row r="1747" ht="15.75">
      <c r="D1747" s="14"/>
    </row>
    <row r="1748" ht="15.75">
      <c r="D1748" s="14"/>
    </row>
    <row r="1749" ht="15.75">
      <c r="D1749" s="14"/>
    </row>
    <row r="1750" ht="15.75">
      <c r="D1750" s="14"/>
    </row>
    <row r="1751" ht="15.75">
      <c r="D1751" s="14"/>
    </row>
    <row r="1752" ht="15.75">
      <c r="D1752" s="14"/>
    </row>
    <row r="1753" ht="15.75">
      <c r="D1753" s="14"/>
    </row>
    <row r="1754" ht="15.75">
      <c r="D1754" s="14"/>
    </row>
    <row r="1755" ht="15.75">
      <c r="D1755" s="14"/>
    </row>
    <row r="1756" ht="15.75">
      <c r="D1756" s="14"/>
    </row>
    <row r="1757" ht="15.75">
      <c r="D1757" s="14"/>
    </row>
    <row r="1758" ht="15.75">
      <c r="D1758" s="14"/>
    </row>
    <row r="1759" ht="15.75">
      <c r="D1759" s="14"/>
    </row>
    <row r="1760" ht="15.75">
      <c r="D1760" s="14"/>
    </row>
    <row r="1761" ht="15.75">
      <c r="D1761" s="14"/>
    </row>
    <row r="1762" ht="15.75">
      <c r="D1762" s="14"/>
    </row>
    <row r="1763" ht="15.75">
      <c r="D1763" s="14"/>
    </row>
    <row r="1764" ht="15.75">
      <c r="D1764" s="14"/>
    </row>
    <row r="1765" ht="15.75">
      <c r="D1765" s="14"/>
    </row>
    <row r="1766" ht="15.75">
      <c r="D1766" s="14"/>
    </row>
    <row r="1767" ht="15.75">
      <c r="D1767" s="14"/>
    </row>
    <row r="1768" ht="15.75">
      <c r="D1768" s="14"/>
    </row>
    <row r="1769" ht="15.75">
      <c r="D1769" s="14"/>
    </row>
    <row r="1770" ht="15.75">
      <c r="D1770" s="14"/>
    </row>
    <row r="1771" ht="15.75">
      <c r="D1771" s="14"/>
    </row>
    <row r="1772" ht="15.75">
      <c r="D1772" s="14"/>
    </row>
    <row r="1773" ht="15.75">
      <c r="D1773" s="14"/>
    </row>
    <row r="1774" ht="15.75">
      <c r="D1774" s="14"/>
    </row>
    <row r="1775" ht="15.75">
      <c r="D1775" s="14"/>
    </row>
    <row r="1776" ht="15.75">
      <c r="D1776" s="14"/>
    </row>
    <row r="1777" ht="15.75">
      <c r="D1777" s="14"/>
    </row>
    <row r="1778" ht="15.75">
      <c r="D1778" s="14"/>
    </row>
    <row r="1779" ht="15.75">
      <c r="D1779" s="14"/>
    </row>
    <row r="1780" ht="15.75">
      <c r="D1780" s="14"/>
    </row>
    <row r="1781" ht="15.75">
      <c r="D1781" s="14"/>
    </row>
    <row r="1782" ht="15.75">
      <c r="D1782" s="14"/>
    </row>
    <row r="1783" ht="15.75">
      <c r="D1783" s="14"/>
    </row>
    <row r="1784" ht="15.75">
      <c r="D1784" s="14"/>
    </row>
    <row r="1785" ht="15.75">
      <c r="D1785" s="14"/>
    </row>
    <row r="1786" ht="15.75">
      <c r="D1786" s="14"/>
    </row>
    <row r="1787" ht="15.75">
      <c r="D1787" s="14"/>
    </row>
    <row r="1788" ht="15.75">
      <c r="D1788" s="14"/>
    </row>
    <row r="1789" ht="15.75">
      <c r="D1789" s="14"/>
    </row>
    <row r="1790" ht="15.75">
      <c r="D1790" s="14"/>
    </row>
    <row r="1791" ht="15.75">
      <c r="D1791" s="14"/>
    </row>
    <row r="1792" ht="15.75">
      <c r="D1792" s="14"/>
    </row>
    <row r="1793" ht="15.75">
      <c r="D1793" s="14"/>
    </row>
    <row r="1794" ht="15.75">
      <c r="D1794" s="14"/>
    </row>
    <row r="1795" ht="15.75">
      <c r="D1795" s="14"/>
    </row>
    <row r="1796" ht="15.75">
      <c r="D1796" s="14"/>
    </row>
    <row r="1797" ht="15.75">
      <c r="D1797" s="14"/>
    </row>
    <row r="1798" ht="15.75">
      <c r="D1798" s="14"/>
    </row>
    <row r="1799" ht="15.75">
      <c r="D1799" s="14"/>
    </row>
    <row r="1800" ht="15.75">
      <c r="D1800" s="14"/>
    </row>
    <row r="1801" ht="15.75">
      <c r="D1801" s="14"/>
    </row>
    <row r="1802" ht="15.75">
      <c r="D1802" s="14"/>
    </row>
    <row r="1803" ht="15.75">
      <c r="D1803" s="14"/>
    </row>
    <row r="1804" ht="15.75">
      <c r="D1804" s="14"/>
    </row>
    <row r="1805" ht="15.75">
      <c r="D1805" s="14"/>
    </row>
    <row r="1806" ht="15.75">
      <c r="D1806" s="14"/>
    </row>
    <row r="1807" ht="15.75">
      <c r="D1807" s="14"/>
    </row>
    <row r="1808" ht="15.75">
      <c r="D1808" s="14"/>
    </row>
    <row r="1809" ht="15.75">
      <c r="D1809" s="14"/>
    </row>
    <row r="1810" ht="15.75">
      <c r="D1810" s="14"/>
    </row>
    <row r="1811" ht="15.75">
      <c r="D1811" s="14"/>
    </row>
    <row r="1812" ht="15.75">
      <c r="D1812" s="14"/>
    </row>
    <row r="1813" ht="15.75">
      <c r="D1813" s="14"/>
    </row>
    <row r="1814" ht="15.75">
      <c r="D1814" s="14"/>
    </row>
    <row r="1815" ht="15.75">
      <c r="D1815" s="14"/>
    </row>
    <row r="1816" ht="15.75">
      <c r="D1816" s="14"/>
    </row>
    <row r="1817" ht="15.75">
      <c r="D1817" s="14"/>
    </row>
    <row r="1818" ht="15.75">
      <c r="D1818" s="14"/>
    </row>
    <row r="1819" ht="15.75">
      <c r="D1819" s="14"/>
    </row>
    <row r="1820" ht="15.75">
      <c r="D1820" s="14"/>
    </row>
    <row r="1821" ht="15.75">
      <c r="D1821" s="14"/>
    </row>
    <row r="1822" ht="15.75">
      <c r="D1822" s="14"/>
    </row>
    <row r="1823" ht="15.75">
      <c r="D1823" s="14"/>
    </row>
    <row r="1824" ht="15.75">
      <c r="D1824" s="14"/>
    </row>
    <row r="1825" ht="15.75">
      <c r="D1825" s="14"/>
    </row>
    <row r="1826" ht="15.75">
      <c r="D1826" s="14"/>
    </row>
    <row r="1827" ht="15.75">
      <c r="D1827" s="14"/>
    </row>
    <row r="1828" ht="15.75">
      <c r="D1828" s="14"/>
    </row>
    <row r="1829" ht="15.75">
      <c r="D1829" s="14"/>
    </row>
    <row r="1830" ht="15.75">
      <c r="D1830" s="14"/>
    </row>
    <row r="1831" ht="15.75">
      <c r="D1831" s="14"/>
    </row>
    <row r="1832" ht="15.75">
      <c r="D1832" s="14"/>
    </row>
    <row r="1833" ht="15.75">
      <c r="D1833" s="14"/>
    </row>
    <row r="1834" ht="15.75">
      <c r="D1834" s="14"/>
    </row>
    <row r="1835" ht="15.75">
      <c r="D1835" s="14"/>
    </row>
    <row r="1836" ht="15.75">
      <c r="D1836" s="14"/>
    </row>
    <row r="1837" ht="15.75">
      <c r="D1837" s="14"/>
    </row>
    <row r="1838" ht="15.75">
      <c r="D1838" s="14"/>
    </row>
    <row r="1839" ht="15.75">
      <c r="D1839" s="14"/>
    </row>
    <row r="1840" ht="15.75">
      <c r="D1840" s="14"/>
    </row>
    <row r="1841" ht="15.75">
      <c r="D1841" s="14"/>
    </row>
    <row r="1842" ht="15.75">
      <c r="D1842" s="14"/>
    </row>
    <row r="1843" ht="15.75">
      <c r="D1843" s="14"/>
    </row>
    <row r="1844" ht="15.75">
      <c r="D1844" s="14"/>
    </row>
    <row r="1845" ht="15.75">
      <c r="D1845" s="14"/>
    </row>
    <row r="1846" ht="15.75">
      <c r="D1846" s="14"/>
    </row>
    <row r="1847" ht="15.75">
      <c r="D1847" s="14"/>
    </row>
    <row r="1848" ht="15.75">
      <c r="D1848" s="14"/>
    </row>
    <row r="1849" ht="15.75">
      <c r="D1849" s="14"/>
    </row>
    <row r="1850" ht="15.75">
      <c r="D1850" s="14"/>
    </row>
    <row r="1851" ht="15.75">
      <c r="D1851" s="14"/>
    </row>
    <row r="1852" ht="15.75">
      <c r="D1852" s="14"/>
    </row>
    <row r="1853" ht="15.75">
      <c r="D1853" s="14"/>
    </row>
    <row r="1854" ht="15.75">
      <c r="D1854" s="14"/>
    </row>
    <row r="1855" ht="15.75">
      <c r="D1855" s="14"/>
    </row>
    <row r="1856" ht="15.75">
      <c r="D1856" s="14"/>
    </row>
    <row r="1857" ht="15.75">
      <c r="D1857" s="14"/>
    </row>
    <row r="1858" ht="15.75">
      <c r="D1858" s="14"/>
    </row>
    <row r="1859" ht="15.75">
      <c r="D1859" s="14"/>
    </row>
    <row r="1860" ht="15.75">
      <c r="D1860" s="14"/>
    </row>
    <row r="1861" ht="15.75">
      <c r="D1861" s="14"/>
    </row>
    <row r="1862" ht="15.75">
      <c r="D1862" s="14"/>
    </row>
    <row r="1863" ht="15.75">
      <c r="D1863" s="14"/>
    </row>
    <row r="1864" ht="15.75">
      <c r="D1864" s="14"/>
    </row>
    <row r="1865" ht="15.75">
      <c r="D1865" s="14"/>
    </row>
    <row r="1866" ht="15.75">
      <c r="D1866" s="14"/>
    </row>
    <row r="1867" ht="15.75">
      <c r="D1867" s="14"/>
    </row>
    <row r="1868" ht="15.75">
      <c r="D1868" s="14"/>
    </row>
    <row r="1869" ht="15.75">
      <c r="D1869" s="14"/>
    </row>
    <row r="1870" ht="15.75">
      <c r="D1870" s="14"/>
    </row>
    <row r="1871" ht="15.75">
      <c r="D1871" s="14"/>
    </row>
    <row r="1872" ht="15.75">
      <c r="D1872" s="14"/>
    </row>
    <row r="1873" ht="15.75">
      <c r="D1873" s="14"/>
    </row>
    <row r="1874" ht="15.75">
      <c r="D1874" s="14"/>
    </row>
    <row r="1875" ht="15.75">
      <c r="D1875" s="14"/>
    </row>
    <row r="1876" ht="15.75">
      <c r="D1876" s="14"/>
    </row>
    <row r="1877" ht="15.75">
      <c r="D1877" s="14"/>
    </row>
    <row r="1878" ht="15.75">
      <c r="D1878" s="14"/>
    </row>
    <row r="1879" ht="15.75">
      <c r="D1879" s="14"/>
    </row>
    <row r="1880" ht="15.75">
      <c r="D1880" s="14"/>
    </row>
    <row r="1881" ht="15.75">
      <c r="D1881" s="14"/>
    </row>
    <row r="1882" ht="15.75">
      <c r="D1882" s="14"/>
    </row>
    <row r="1883" ht="15.75">
      <c r="D1883" s="14"/>
    </row>
    <row r="1884" ht="15.75">
      <c r="D1884" s="14"/>
    </row>
    <row r="1885" ht="15.75">
      <c r="D1885" s="14"/>
    </row>
    <row r="1886" ht="15.75">
      <c r="D1886" s="14"/>
    </row>
    <row r="1887" ht="15.75">
      <c r="D1887" s="14"/>
    </row>
    <row r="1888" ht="15.75">
      <c r="D1888" s="14"/>
    </row>
    <row r="1889" ht="15.75">
      <c r="D1889" s="14"/>
    </row>
    <row r="1890" ht="15.75">
      <c r="D1890" s="14"/>
    </row>
    <row r="1891" ht="15.75">
      <c r="D1891" s="14"/>
    </row>
    <row r="1892" ht="15.75">
      <c r="D1892" s="14"/>
    </row>
    <row r="1893" ht="15.75">
      <c r="D1893" s="14"/>
    </row>
    <row r="1894" ht="15.75">
      <c r="D1894" s="14"/>
    </row>
    <row r="1895" ht="15.75">
      <c r="D1895" s="14"/>
    </row>
    <row r="1896" ht="15.75">
      <c r="D1896" s="14"/>
    </row>
    <row r="1897" ht="15.75">
      <c r="D1897" s="14"/>
    </row>
    <row r="1898" ht="15.75">
      <c r="D1898" s="14"/>
    </row>
    <row r="1899" ht="15.75">
      <c r="D1899" s="14"/>
    </row>
    <row r="1900" ht="15.75">
      <c r="D1900" s="14"/>
    </row>
    <row r="1901" ht="15.75">
      <c r="D1901" s="14"/>
    </row>
    <row r="1902" ht="15.75">
      <c r="D1902" s="14"/>
    </row>
    <row r="1903" ht="15.75">
      <c r="D1903" s="14"/>
    </row>
    <row r="1904" ht="15.75">
      <c r="D1904" s="14"/>
    </row>
    <row r="1905" ht="15.75">
      <c r="D1905" s="14"/>
    </row>
    <row r="1906" ht="15.75">
      <c r="D1906" s="14"/>
    </row>
    <row r="1907" ht="15.75">
      <c r="D1907" s="14"/>
    </row>
    <row r="1908" ht="15.75">
      <c r="D1908" s="14"/>
    </row>
    <row r="1909" ht="15.75">
      <c r="D1909" s="14"/>
    </row>
    <row r="1910" ht="15.75">
      <c r="D1910" s="14"/>
    </row>
    <row r="1911" ht="15.75">
      <c r="D1911" s="14"/>
    </row>
    <row r="1912" ht="15.75">
      <c r="D1912" s="14"/>
    </row>
    <row r="1913" ht="15.75">
      <c r="D1913" s="14"/>
    </row>
    <row r="1914" ht="15.75">
      <c r="D1914" s="14"/>
    </row>
    <row r="1915" ht="15.75">
      <c r="D1915" s="14"/>
    </row>
    <row r="1916" ht="15.75">
      <c r="D1916" s="14"/>
    </row>
    <row r="1917" ht="15.75">
      <c r="D1917" s="14"/>
    </row>
    <row r="1918" ht="15.75">
      <c r="D1918" s="14"/>
    </row>
    <row r="1919" ht="15.75">
      <c r="D1919" s="14"/>
    </row>
    <row r="1920" ht="15.75">
      <c r="D1920" s="14"/>
    </row>
    <row r="1921" ht="15.75">
      <c r="D1921" s="14"/>
    </row>
    <row r="1922" ht="15.75">
      <c r="D1922" s="14"/>
    </row>
    <row r="1923" ht="15.75">
      <c r="D1923" s="14"/>
    </row>
    <row r="1924" ht="15.75">
      <c r="D1924" s="14"/>
    </row>
    <row r="1925" ht="15.75">
      <c r="D1925" s="14"/>
    </row>
    <row r="1926" ht="15.75">
      <c r="D1926" s="14"/>
    </row>
    <row r="1927" ht="15.75">
      <c r="D1927" s="14"/>
    </row>
    <row r="1928" ht="15.75">
      <c r="D1928" s="14"/>
    </row>
    <row r="1929" ht="15.75">
      <c r="D1929" s="14"/>
    </row>
    <row r="1930" ht="15.75">
      <c r="D1930" s="14"/>
    </row>
    <row r="1931" ht="15.75">
      <c r="D1931" s="14"/>
    </row>
    <row r="1932" ht="15.75">
      <c r="D1932" s="14"/>
    </row>
    <row r="1933" ht="15.75">
      <c r="D1933" s="14"/>
    </row>
    <row r="1934" ht="15.75">
      <c r="D1934" s="14"/>
    </row>
    <row r="1935" ht="15.75">
      <c r="D1935" s="14"/>
    </row>
    <row r="1936" ht="15.75">
      <c r="D1936" s="14"/>
    </row>
    <row r="1937" ht="15.75">
      <c r="D1937" s="14"/>
    </row>
    <row r="1938" ht="15.75">
      <c r="D1938" s="14"/>
    </row>
    <row r="1939" ht="15.75">
      <c r="D1939" s="14"/>
    </row>
    <row r="1940" ht="15.75">
      <c r="D1940" s="14"/>
    </row>
    <row r="1941" ht="15.75">
      <c r="D1941" s="14"/>
    </row>
    <row r="1942" ht="15.75">
      <c r="D1942" s="14"/>
    </row>
    <row r="1943" ht="15.75">
      <c r="D1943" s="14"/>
    </row>
    <row r="1944" ht="15.75">
      <c r="D1944" s="14"/>
    </row>
    <row r="1945" ht="15.75">
      <c r="D1945" s="14"/>
    </row>
    <row r="1946" ht="15.75">
      <c r="D1946" s="14"/>
    </row>
    <row r="1947" ht="15.75">
      <c r="D1947" s="14"/>
    </row>
    <row r="1948" ht="15.75">
      <c r="D1948" s="14"/>
    </row>
    <row r="1949" ht="15.75">
      <c r="D1949" s="14"/>
    </row>
    <row r="1950" ht="15.75">
      <c r="D1950" s="14"/>
    </row>
    <row r="1951" ht="15.75">
      <c r="D1951" s="14"/>
    </row>
    <row r="1952" ht="15.75">
      <c r="D1952" s="14"/>
    </row>
    <row r="1953" ht="15.75">
      <c r="D1953" s="14"/>
    </row>
    <row r="1954" ht="15.75">
      <c r="D1954" s="14"/>
    </row>
    <row r="1955" ht="15.75">
      <c r="D1955" s="14"/>
    </row>
    <row r="1956" ht="15.75">
      <c r="D1956" s="14"/>
    </row>
    <row r="1957" ht="15.75">
      <c r="D1957" s="14"/>
    </row>
    <row r="1958" ht="15.75">
      <c r="D1958" s="14"/>
    </row>
    <row r="1959" ht="15.75">
      <c r="D1959" s="14"/>
    </row>
    <row r="1960" ht="15.75">
      <c r="D1960" s="14"/>
    </row>
    <row r="1961" ht="15.75">
      <c r="D1961" s="14"/>
    </row>
    <row r="1962" ht="15.75">
      <c r="D1962" s="14"/>
    </row>
    <row r="1963" ht="15.75">
      <c r="D1963" s="14"/>
    </row>
    <row r="1964" ht="15.75">
      <c r="D1964" s="14"/>
    </row>
    <row r="1965" ht="15.75">
      <c r="D1965" s="14"/>
    </row>
    <row r="1966" ht="15.75">
      <c r="D1966" s="14"/>
    </row>
    <row r="1967" ht="15.75">
      <c r="D1967" s="14"/>
    </row>
    <row r="1968" ht="15.75">
      <c r="D1968" s="14"/>
    </row>
    <row r="1969" ht="15.75">
      <c r="D1969" s="14"/>
    </row>
    <row r="1970" ht="15.75">
      <c r="D1970" s="14"/>
    </row>
    <row r="1971" ht="15.75">
      <c r="D1971" s="14"/>
    </row>
    <row r="1972" ht="15.75">
      <c r="D1972" s="14"/>
    </row>
    <row r="1973" ht="15.75">
      <c r="D1973" s="14"/>
    </row>
    <row r="1974" ht="15.75">
      <c r="D1974" s="14"/>
    </row>
    <row r="1975" ht="15.75">
      <c r="D1975" s="14"/>
    </row>
    <row r="1976" ht="15.75">
      <c r="D1976" s="14"/>
    </row>
    <row r="1977" ht="15.75">
      <c r="D1977" s="14"/>
    </row>
    <row r="1978" ht="15.75">
      <c r="D1978" s="14"/>
    </row>
    <row r="1979" ht="15.75">
      <c r="D1979" s="14"/>
    </row>
    <row r="1980" ht="15.75">
      <c r="D1980" s="14"/>
    </row>
    <row r="1981" ht="15.75">
      <c r="D1981" s="14"/>
    </row>
    <row r="1982" ht="15.75">
      <c r="D1982" s="14"/>
    </row>
    <row r="1983" ht="15.75">
      <c r="D1983" s="14"/>
    </row>
    <row r="1984" ht="15.75">
      <c r="D1984" s="14"/>
    </row>
    <row r="1985" ht="15.75">
      <c r="D1985" s="14"/>
    </row>
    <row r="1986" ht="15.75">
      <c r="D1986" s="14"/>
    </row>
    <row r="1987" ht="15.75">
      <c r="D1987" s="14"/>
    </row>
    <row r="1988" ht="15.75">
      <c r="D1988" s="14"/>
    </row>
    <row r="1989" ht="15.75">
      <c r="D1989" s="14"/>
    </row>
    <row r="1990" ht="15.75">
      <c r="D1990" s="14"/>
    </row>
    <row r="1991" ht="15.75">
      <c r="D1991" s="14"/>
    </row>
    <row r="1992" ht="15.75">
      <c r="D1992" s="14"/>
    </row>
    <row r="1993" ht="15.75">
      <c r="D1993" s="14"/>
    </row>
    <row r="1994" ht="15.75">
      <c r="D1994" s="14"/>
    </row>
    <row r="1995" ht="15.75">
      <c r="D1995" s="14"/>
    </row>
    <row r="1996" ht="15.75">
      <c r="D1996" s="14"/>
    </row>
    <row r="1997" ht="15.75">
      <c r="D1997" s="14"/>
    </row>
    <row r="1998" ht="15.75">
      <c r="D1998" s="14"/>
    </row>
    <row r="1999" ht="15.75">
      <c r="D1999" s="14"/>
    </row>
    <row r="2000" ht="15.75">
      <c r="D2000" s="14"/>
    </row>
    <row r="2001" ht="15.75">
      <c r="D2001" s="14"/>
    </row>
    <row r="2002" ht="15.75">
      <c r="D2002" s="14"/>
    </row>
    <row r="2003" ht="15.75">
      <c r="D2003" s="14"/>
    </row>
    <row r="2004" ht="15.75">
      <c r="D2004" s="14"/>
    </row>
    <row r="2005" ht="15.75">
      <c r="D2005" s="14"/>
    </row>
    <row r="2006" ht="15.75">
      <c r="D2006" s="14"/>
    </row>
    <row r="2007" ht="15.75">
      <c r="D2007" s="14"/>
    </row>
    <row r="2008" ht="15.75">
      <c r="D2008" s="14"/>
    </row>
    <row r="2009" ht="15.75">
      <c r="D2009" s="14"/>
    </row>
    <row r="2010" ht="15.75">
      <c r="D2010" s="14"/>
    </row>
    <row r="2011" ht="15.75">
      <c r="D2011" s="14"/>
    </row>
    <row r="2012" ht="15.75">
      <c r="D2012" s="14"/>
    </row>
    <row r="2013" ht="15.75">
      <c r="D2013" s="14"/>
    </row>
    <row r="2014" ht="15.75">
      <c r="D2014" s="14"/>
    </row>
    <row r="2015" ht="15.75">
      <c r="D2015" s="14"/>
    </row>
    <row r="2016" ht="15.75">
      <c r="D2016" s="14"/>
    </row>
    <row r="2017" ht="15.75">
      <c r="D2017" s="14"/>
    </row>
    <row r="2018" ht="15.75">
      <c r="D2018" s="14"/>
    </row>
    <row r="2019" ht="15.75">
      <c r="D2019" s="14"/>
    </row>
    <row r="2020" ht="15.75">
      <c r="D2020" s="14"/>
    </row>
    <row r="2021" ht="15.75">
      <c r="D2021" s="14"/>
    </row>
    <row r="2022" ht="15.75">
      <c r="D2022" s="14"/>
    </row>
    <row r="2023" ht="15.75">
      <c r="D2023" s="14"/>
    </row>
    <row r="2024" ht="15.75">
      <c r="D2024" s="14"/>
    </row>
    <row r="2025" ht="15.75">
      <c r="D2025" s="14"/>
    </row>
    <row r="2026" ht="15.75">
      <c r="D2026" s="14"/>
    </row>
    <row r="2027" ht="15.75">
      <c r="D2027" s="14"/>
    </row>
    <row r="2028" ht="15.75">
      <c r="D2028" s="14"/>
    </row>
    <row r="2029" ht="15.75">
      <c r="D2029" s="14"/>
    </row>
    <row r="2030" ht="15.75">
      <c r="D2030" s="14"/>
    </row>
    <row r="2031" ht="15.75">
      <c r="D2031" s="14"/>
    </row>
    <row r="2032" ht="15.75">
      <c r="D2032" s="14"/>
    </row>
    <row r="2033" ht="15.75">
      <c r="D2033" s="14"/>
    </row>
    <row r="2034" ht="15.75">
      <c r="D2034" s="14"/>
    </row>
    <row r="2035" ht="15.75">
      <c r="D2035" s="14"/>
    </row>
    <row r="2036" ht="15.75">
      <c r="D2036" s="14"/>
    </row>
    <row r="2037" ht="15.75">
      <c r="D2037" s="14"/>
    </row>
    <row r="2038" ht="15.75">
      <c r="D2038" s="14"/>
    </row>
    <row r="2039" ht="15.75">
      <c r="D2039" s="14"/>
    </row>
    <row r="2040" ht="15.75">
      <c r="D2040" s="14"/>
    </row>
    <row r="2041" ht="15.75">
      <c r="D2041" s="14"/>
    </row>
    <row r="2042" ht="15.75">
      <c r="D2042" s="14"/>
    </row>
    <row r="2043" ht="15.75">
      <c r="D2043" s="14"/>
    </row>
    <row r="2044" ht="15.75">
      <c r="D2044" s="14"/>
    </row>
    <row r="2045" ht="15.75">
      <c r="D2045" s="14"/>
    </row>
    <row r="2046" ht="15.75">
      <c r="D2046" s="14"/>
    </row>
    <row r="2047" ht="15.75">
      <c r="D2047" s="14"/>
    </row>
    <row r="2048" ht="15.75">
      <c r="D2048" s="14"/>
    </row>
    <row r="2049" ht="15.75">
      <c r="D2049" s="14"/>
    </row>
    <row r="2050" ht="15.75">
      <c r="D2050" s="14"/>
    </row>
    <row r="2051" ht="15.75">
      <c r="D2051" s="14"/>
    </row>
    <row r="2052" ht="15.75">
      <c r="D2052" s="14"/>
    </row>
    <row r="2053" ht="15.75">
      <c r="D2053" s="14"/>
    </row>
    <row r="2054" ht="15.75">
      <c r="D2054" s="14"/>
    </row>
    <row r="2055" ht="15.75">
      <c r="D2055" s="14"/>
    </row>
    <row r="2056" ht="15.75">
      <c r="D2056" s="14"/>
    </row>
    <row r="2057" ht="15.75">
      <c r="D2057" s="14"/>
    </row>
    <row r="2058" ht="15.75">
      <c r="D2058" s="14"/>
    </row>
    <row r="2059" ht="15.75">
      <c r="D2059" s="14"/>
    </row>
    <row r="2060" ht="15.75">
      <c r="D2060" s="14"/>
    </row>
    <row r="2061" ht="15.75">
      <c r="D2061" s="14"/>
    </row>
    <row r="2062" ht="15.75">
      <c r="D2062" s="14"/>
    </row>
    <row r="2063" ht="15.75">
      <c r="D2063" s="14"/>
    </row>
    <row r="2064" ht="15.75">
      <c r="D2064" s="14"/>
    </row>
    <row r="2065" ht="15.75">
      <c r="D2065" s="14"/>
    </row>
    <row r="2066" ht="15.75">
      <c r="D2066" s="14"/>
    </row>
    <row r="2067" ht="15.75">
      <c r="D2067" s="14"/>
    </row>
    <row r="2068" ht="15.75">
      <c r="D2068" s="14"/>
    </row>
    <row r="2069" ht="15.75">
      <c r="D2069" s="14"/>
    </row>
    <row r="2070" ht="15.75">
      <c r="D2070" s="14"/>
    </row>
    <row r="2071" ht="15.75">
      <c r="D2071" s="14"/>
    </row>
    <row r="2072" ht="15.75">
      <c r="D2072" s="14"/>
    </row>
    <row r="2073" ht="15.75">
      <c r="D2073" s="14"/>
    </row>
    <row r="2074" ht="15.75">
      <c r="D2074" s="14"/>
    </row>
    <row r="2075" ht="15.75">
      <c r="D2075" s="14"/>
    </row>
    <row r="2076" ht="15.75">
      <c r="D2076" s="14"/>
    </row>
    <row r="2077" ht="15.75">
      <c r="D2077" s="14"/>
    </row>
    <row r="2078" ht="15.75">
      <c r="D2078" s="14"/>
    </row>
    <row r="2079" ht="15.75">
      <c r="D2079" s="14"/>
    </row>
    <row r="2080" ht="15.75">
      <c r="D2080" s="14"/>
    </row>
    <row r="2081" ht="15.75">
      <c r="D2081" s="14"/>
    </row>
    <row r="2082" ht="15.75">
      <c r="D2082" s="14"/>
    </row>
    <row r="2083" ht="15.75">
      <c r="D2083" s="14"/>
    </row>
    <row r="2084" ht="15.75">
      <c r="D2084" s="14"/>
    </row>
    <row r="2085" ht="15.75">
      <c r="D2085" s="14"/>
    </row>
    <row r="2086" ht="15.75">
      <c r="D2086" s="14"/>
    </row>
    <row r="2087" ht="15.75">
      <c r="D2087" s="14"/>
    </row>
    <row r="2088" ht="15.75">
      <c r="D2088" s="14"/>
    </row>
    <row r="2089" ht="15.75">
      <c r="D2089" s="14"/>
    </row>
    <row r="2090" ht="15.75">
      <c r="D2090" s="14"/>
    </row>
    <row r="2091" ht="15.75">
      <c r="D2091" s="14"/>
    </row>
    <row r="2092" ht="15.75">
      <c r="D2092" s="14"/>
    </row>
    <row r="2093" ht="15.75">
      <c r="D2093" s="14"/>
    </row>
    <row r="2094" ht="15.75">
      <c r="D2094" s="14"/>
    </row>
    <row r="2095" ht="15.75">
      <c r="D2095" s="14"/>
    </row>
    <row r="2096" ht="15.75">
      <c r="D2096" s="14"/>
    </row>
    <row r="2097" ht="15.75">
      <c r="D2097" s="14"/>
    </row>
    <row r="2098" ht="15.75">
      <c r="D2098" s="14"/>
    </row>
    <row r="2099" ht="15.75">
      <c r="D2099" s="14"/>
    </row>
    <row r="2100" ht="15.75">
      <c r="D2100" s="14"/>
    </row>
    <row r="2101" ht="15.75">
      <c r="D2101" s="14"/>
    </row>
    <row r="2102" ht="15.75">
      <c r="D2102" s="14"/>
    </row>
    <row r="2103" ht="15.75">
      <c r="D2103" s="14"/>
    </row>
    <row r="2104" ht="15.75">
      <c r="D2104" s="14"/>
    </row>
    <row r="2105" ht="15.75">
      <c r="D2105" s="14"/>
    </row>
    <row r="2106" ht="15.75">
      <c r="D2106" s="14"/>
    </row>
    <row r="2107" ht="15.75">
      <c r="D2107" s="14"/>
    </row>
    <row r="2108" ht="15.75">
      <c r="D2108" s="14"/>
    </row>
    <row r="2109" ht="15.75">
      <c r="D2109" s="14"/>
    </row>
    <row r="2110" ht="15.75">
      <c r="D2110" s="14"/>
    </row>
    <row r="2111" ht="15.75">
      <c r="D2111" s="14"/>
    </row>
    <row r="2112" ht="15.75">
      <c r="D2112" s="14"/>
    </row>
    <row r="2113" ht="15.75">
      <c r="D2113" s="14"/>
    </row>
    <row r="2114" ht="15.75">
      <c r="D2114" s="14"/>
    </row>
    <row r="2115" ht="15.75">
      <c r="D2115" s="14"/>
    </row>
    <row r="2116" ht="15.75">
      <c r="D2116" s="14"/>
    </row>
    <row r="2117" ht="15.75">
      <c r="D2117" s="14"/>
    </row>
    <row r="2118" ht="15.75">
      <c r="D2118" s="14"/>
    </row>
    <row r="2119" ht="15.75">
      <c r="D2119" s="14"/>
    </row>
    <row r="2120" ht="15.75">
      <c r="D2120" s="14"/>
    </row>
    <row r="2121" ht="15.75">
      <c r="D2121" s="14"/>
    </row>
    <row r="2122" ht="15.75">
      <c r="D2122" s="14"/>
    </row>
    <row r="2123" ht="15.75">
      <c r="D2123" s="14"/>
    </row>
    <row r="2124" ht="15.75">
      <c r="D2124" s="14"/>
    </row>
    <row r="2125" ht="15.75">
      <c r="D2125" s="14"/>
    </row>
    <row r="2126" ht="15.75">
      <c r="D2126" s="14"/>
    </row>
    <row r="2127" ht="15.75">
      <c r="D2127" s="14"/>
    </row>
    <row r="2128" ht="15.75">
      <c r="D2128" s="14"/>
    </row>
    <row r="2129" ht="15.75">
      <c r="D2129" s="14"/>
    </row>
    <row r="2130" ht="15.75">
      <c r="D2130" s="14"/>
    </row>
    <row r="2131" ht="15.75">
      <c r="D2131" s="14"/>
    </row>
    <row r="2132" ht="15.75">
      <c r="D2132" s="14"/>
    </row>
    <row r="2133" ht="15.75">
      <c r="D2133" s="14"/>
    </row>
    <row r="2134" ht="15.75">
      <c r="D2134" s="14"/>
    </row>
    <row r="2135" ht="15.75">
      <c r="D2135" s="14"/>
    </row>
    <row r="2136" ht="15.75">
      <c r="D2136" s="14"/>
    </row>
    <row r="2137" ht="15.75">
      <c r="D2137" s="14"/>
    </row>
    <row r="2138" ht="15.75">
      <c r="D2138" s="14"/>
    </row>
    <row r="2139" ht="15.75">
      <c r="D2139" s="14"/>
    </row>
    <row r="2140" ht="15.75">
      <c r="D2140" s="14"/>
    </row>
    <row r="2141" ht="15.75">
      <c r="D2141" s="14"/>
    </row>
    <row r="2142" ht="15.75">
      <c r="D2142" s="14"/>
    </row>
    <row r="2143" ht="15.75">
      <c r="D2143" s="14"/>
    </row>
    <row r="2144" ht="15.75">
      <c r="D2144" s="14"/>
    </row>
    <row r="2145" ht="15.75">
      <c r="D2145" s="14"/>
    </row>
    <row r="2146" ht="15.75">
      <c r="D2146" s="14"/>
    </row>
    <row r="2147" ht="15.75">
      <c r="D2147" s="14"/>
    </row>
    <row r="2148" ht="15.75">
      <c r="D2148" s="14"/>
    </row>
    <row r="2149" ht="15.75">
      <c r="D2149" s="14"/>
    </row>
    <row r="2150" ht="15.75">
      <c r="D2150" s="14"/>
    </row>
    <row r="2151" ht="15.75">
      <c r="D2151" s="14"/>
    </row>
    <row r="2152" ht="15.75">
      <c r="D2152" s="14"/>
    </row>
    <row r="2153" ht="15.75">
      <c r="D2153" s="14"/>
    </row>
    <row r="2154" ht="15.75">
      <c r="D2154" s="14"/>
    </row>
    <row r="2155" ht="15.75">
      <c r="D2155" s="14"/>
    </row>
    <row r="2156" ht="15.75">
      <c r="D2156" s="14"/>
    </row>
    <row r="2157" ht="15.75">
      <c r="D2157" s="14"/>
    </row>
    <row r="2158" ht="15.75">
      <c r="D2158" s="14"/>
    </row>
    <row r="2159" ht="15.75">
      <c r="D2159" s="14"/>
    </row>
    <row r="2160" ht="15.75">
      <c r="D2160" s="14"/>
    </row>
    <row r="2161" ht="15.75">
      <c r="D2161" s="14"/>
    </row>
    <row r="2162" ht="15.75">
      <c r="D2162" s="14"/>
    </row>
    <row r="2163" ht="15.75">
      <c r="D2163" s="14"/>
    </row>
    <row r="2164" ht="15.75">
      <c r="D2164" s="14"/>
    </row>
    <row r="2165" ht="15.75">
      <c r="D2165" s="14"/>
    </row>
    <row r="2166" ht="15.75">
      <c r="D2166" s="14"/>
    </row>
    <row r="2167" ht="15.75">
      <c r="D2167" s="14"/>
    </row>
    <row r="2168" ht="15.75">
      <c r="D2168" s="14"/>
    </row>
    <row r="2169" ht="15.75">
      <c r="D2169" s="14"/>
    </row>
    <row r="2170" ht="15.75">
      <c r="D2170" s="14"/>
    </row>
    <row r="2171" ht="15.75">
      <c r="D2171" s="14"/>
    </row>
    <row r="2172" ht="15.75">
      <c r="D2172" s="14"/>
    </row>
    <row r="2173" ht="15.75">
      <c r="D2173" s="14"/>
    </row>
    <row r="2174" ht="15.75">
      <c r="D2174" s="14"/>
    </row>
    <row r="2175" ht="15.75">
      <c r="D2175" s="14"/>
    </row>
    <row r="2176" ht="15.75">
      <c r="D2176" s="14"/>
    </row>
    <row r="2177" ht="15.75">
      <c r="D2177" s="14"/>
    </row>
    <row r="2178" ht="15.75">
      <c r="D2178" s="14"/>
    </row>
    <row r="2179" ht="15.75">
      <c r="D2179" s="14"/>
    </row>
    <row r="2180" ht="15.75">
      <c r="D2180" s="14"/>
    </row>
    <row r="2181" ht="15.75">
      <c r="D2181" s="14"/>
    </row>
    <row r="2182" ht="15.75">
      <c r="D2182" s="14"/>
    </row>
    <row r="2183" ht="15.75">
      <c r="D2183" s="14"/>
    </row>
    <row r="2184" ht="15.75">
      <c r="D2184" s="14"/>
    </row>
    <row r="2185" ht="15.75">
      <c r="D2185" s="14"/>
    </row>
    <row r="2186" ht="15.75">
      <c r="D2186" s="14"/>
    </row>
    <row r="2187" ht="15.75">
      <c r="D2187" s="14"/>
    </row>
    <row r="2188" ht="15.75">
      <c r="D2188" s="14"/>
    </row>
    <row r="2189" ht="15.75">
      <c r="D2189" s="14"/>
    </row>
    <row r="2190" ht="15.75">
      <c r="D2190" s="14"/>
    </row>
    <row r="2191" ht="15.75">
      <c r="D2191" s="14"/>
    </row>
    <row r="2192" ht="15.75">
      <c r="D2192" s="14"/>
    </row>
    <row r="2193" ht="15.75">
      <c r="D2193" s="14"/>
    </row>
    <row r="2194" ht="15.75">
      <c r="D2194" s="14"/>
    </row>
    <row r="2195" ht="15.75">
      <c r="D2195" s="14"/>
    </row>
    <row r="2196" ht="15.75">
      <c r="D2196" s="14"/>
    </row>
    <row r="2197" ht="15.75">
      <c r="D2197" s="14"/>
    </row>
    <row r="2198" ht="15.75">
      <c r="D2198" s="14"/>
    </row>
    <row r="2199" ht="15.75">
      <c r="D2199" s="14"/>
    </row>
    <row r="2200" ht="15.75">
      <c r="D2200" s="14"/>
    </row>
    <row r="2201" ht="15.75">
      <c r="D2201" s="14"/>
    </row>
    <row r="2202" ht="15.75">
      <c r="D2202" s="14"/>
    </row>
    <row r="2203" ht="15.75">
      <c r="D2203" s="14"/>
    </row>
    <row r="2204" ht="15.75">
      <c r="D2204" s="14"/>
    </row>
    <row r="2205" ht="15.75">
      <c r="D2205" s="14"/>
    </row>
    <row r="2206" ht="15.75">
      <c r="D2206" s="14"/>
    </row>
    <row r="2207" ht="15.75">
      <c r="D2207" s="14"/>
    </row>
    <row r="2208" ht="15.75">
      <c r="D2208" s="14"/>
    </row>
    <row r="2209" ht="15.75">
      <c r="D2209" s="14"/>
    </row>
    <row r="2210" ht="15.75">
      <c r="D2210" s="14"/>
    </row>
    <row r="2211" ht="15.75">
      <c r="D2211" s="14"/>
    </row>
    <row r="2212" ht="15.75">
      <c r="D2212" s="14"/>
    </row>
    <row r="2213" ht="15.75">
      <c r="D2213" s="14"/>
    </row>
    <row r="2214" ht="15.75">
      <c r="D2214" s="14"/>
    </row>
    <row r="2215" ht="15.75">
      <c r="D2215" s="14"/>
    </row>
    <row r="2216" ht="15.75">
      <c r="D2216" s="14"/>
    </row>
    <row r="2217" ht="15.75">
      <c r="D2217" s="14"/>
    </row>
    <row r="2218" ht="15.75">
      <c r="D2218" s="14"/>
    </row>
    <row r="2219" ht="15.75">
      <c r="D2219" s="14"/>
    </row>
    <row r="2220" ht="15.75">
      <c r="D2220" s="14"/>
    </row>
    <row r="2221" ht="15.75">
      <c r="D2221" s="14"/>
    </row>
    <row r="2222" ht="15.75">
      <c r="D2222" s="14"/>
    </row>
    <row r="2223" ht="15.75">
      <c r="D2223" s="14"/>
    </row>
    <row r="2224" ht="15.75">
      <c r="D2224" s="14"/>
    </row>
    <row r="2225" ht="15.75">
      <c r="D2225" s="14"/>
    </row>
    <row r="2226" ht="15.75">
      <c r="D2226" s="14"/>
    </row>
    <row r="2227" ht="15.75">
      <c r="D2227" s="14"/>
    </row>
    <row r="2228" ht="15.75">
      <c r="D2228" s="14"/>
    </row>
    <row r="2229" ht="15.75">
      <c r="D2229" s="14"/>
    </row>
    <row r="2230" ht="15.75">
      <c r="D2230" s="14"/>
    </row>
    <row r="2231" ht="15.75">
      <c r="D2231" s="14"/>
    </row>
    <row r="2232" ht="15.75">
      <c r="D2232" s="14"/>
    </row>
    <row r="2233" ht="15.75">
      <c r="D2233" s="14"/>
    </row>
    <row r="2234" ht="15.75">
      <c r="D2234" s="14"/>
    </row>
    <row r="2235" ht="15.75">
      <c r="D2235" s="14"/>
    </row>
    <row r="2236" ht="15.75">
      <c r="D2236" s="14"/>
    </row>
    <row r="2237" ht="15.75">
      <c r="D2237" s="14"/>
    </row>
    <row r="2238" ht="15.75">
      <c r="D2238" s="14"/>
    </row>
    <row r="2239" ht="15.75">
      <c r="D2239" s="14"/>
    </row>
    <row r="2240" ht="15.75">
      <c r="D2240" s="14"/>
    </row>
    <row r="2241" ht="15.75">
      <c r="D2241" s="14"/>
    </row>
    <row r="2242" ht="15.75">
      <c r="D2242" s="14"/>
    </row>
    <row r="2243" ht="15.75">
      <c r="D2243" s="14"/>
    </row>
    <row r="2244" ht="15.75">
      <c r="D2244" s="14"/>
    </row>
    <row r="2245" ht="15.75">
      <c r="D2245" s="14"/>
    </row>
    <row r="2246" ht="15.75">
      <c r="D2246" s="14"/>
    </row>
    <row r="2247" ht="15.75">
      <c r="D2247" s="14"/>
    </row>
    <row r="2248" ht="15.75">
      <c r="D2248" s="14"/>
    </row>
    <row r="2249" ht="15.75">
      <c r="D2249" s="14"/>
    </row>
    <row r="2250" ht="15.75">
      <c r="D2250" s="14"/>
    </row>
    <row r="2251" ht="15.75">
      <c r="D2251" s="14"/>
    </row>
    <row r="2252" ht="15.75">
      <c r="D2252" s="14"/>
    </row>
    <row r="2253" ht="15.75">
      <c r="D2253" s="14"/>
    </row>
    <row r="2254" ht="15.75">
      <c r="D2254" s="14"/>
    </row>
    <row r="2255" ht="15.75">
      <c r="D2255" s="14"/>
    </row>
    <row r="2256" ht="15.75">
      <c r="D2256" s="14"/>
    </row>
    <row r="2257" ht="15.75">
      <c r="D2257" s="14"/>
    </row>
    <row r="2258" ht="15.75">
      <c r="D2258" s="14"/>
    </row>
    <row r="2259" ht="15.75">
      <c r="D2259" s="14"/>
    </row>
    <row r="2260" ht="15.75">
      <c r="D2260" s="14"/>
    </row>
    <row r="2261" ht="15.75">
      <c r="D2261" s="14"/>
    </row>
    <row r="2262" ht="15.75">
      <c r="D2262" s="14"/>
    </row>
    <row r="2263" ht="15.75">
      <c r="D2263" s="14"/>
    </row>
    <row r="2264" ht="15.75">
      <c r="D2264" s="14"/>
    </row>
    <row r="2265" ht="15.75">
      <c r="D2265" s="14"/>
    </row>
    <row r="2266" ht="15.75">
      <c r="D2266" s="14"/>
    </row>
    <row r="2267" ht="15.75">
      <c r="D2267" s="14"/>
    </row>
    <row r="2268" ht="15.75">
      <c r="D2268" s="14"/>
    </row>
    <row r="2269" ht="15.75">
      <c r="D2269" s="14"/>
    </row>
    <row r="2270" ht="15.75">
      <c r="D2270" s="14"/>
    </row>
    <row r="2271" ht="15.75">
      <c r="D2271" s="14"/>
    </row>
    <row r="2272" ht="15.75">
      <c r="D2272" s="14"/>
    </row>
    <row r="2273" ht="15.75">
      <c r="D2273" s="14"/>
    </row>
    <row r="2274" ht="15.75">
      <c r="D2274" s="14"/>
    </row>
    <row r="2275" ht="15.75">
      <c r="D2275" s="14"/>
    </row>
    <row r="2276" ht="15.75">
      <c r="D2276" s="14"/>
    </row>
    <row r="2277" ht="15.75">
      <c r="D2277" s="14"/>
    </row>
    <row r="2278" ht="15.75">
      <c r="D2278" s="14"/>
    </row>
    <row r="2279" ht="15.75">
      <c r="D2279" s="14"/>
    </row>
    <row r="2280" ht="15.75">
      <c r="D2280" s="14"/>
    </row>
    <row r="2281" ht="15.75">
      <c r="D2281" s="14"/>
    </row>
    <row r="2282" ht="15.75">
      <c r="D2282" s="14"/>
    </row>
    <row r="2283" ht="15.75">
      <c r="D2283" s="14"/>
    </row>
    <row r="2284" ht="15.75">
      <c r="D2284" s="14"/>
    </row>
    <row r="2285" ht="15.75">
      <c r="D2285" s="14"/>
    </row>
    <row r="2286" ht="15.75">
      <c r="D2286" s="14"/>
    </row>
    <row r="2287" ht="15.75">
      <c r="D2287" s="14"/>
    </row>
    <row r="2288" ht="15.75">
      <c r="D2288" s="14"/>
    </row>
    <row r="2289" ht="15.75">
      <c r="D2289" s="14"/>
    </row>
    <row r="2290" ht="15.75">
      <c r="D2290" s="14"/>
    </row>
    <row r="2291" ht="15.75">
      <c r="D2291" s="14"/>
    </row>
    <row r="2292" ht="15.75">
      <c r="D2292" s="14"/>
    </row>
    <row r="2293" ht="15.75">
      <c r="D2293" s="14"/>
    </row>
    <row r="2294" ht="15.75">
      <c r="D2294" s="14"/>
    </row>
    <row r="2295" ht="15.75">
      <c r="D2295" s="14"/>
    </row>
    <row r="2296" ht="15.75">
      <c r="D2296" s="14"/>
    </row>
    <row r="2297" ht="15.75">
      <c r="D2297" s="14"/>
    </row>
    <row r="2298" ht="15.75">
      <c r="D2298" s="14"/>
    </row>
    <row r="2299" ht="15.75">
      <c r="D2299" s="14"/>
    </row>
    <row r="2300" ht="15.75">
      <c r="D2300" s="14"/>
    </row>
    <row r="2301" ht="15.75">
      <c r="D2301" s="14"/>
    </row>
    <row r="2302" ht="15.75">
      <c r="D2302" s="14"/>
    </row>
    <row r="2303" ht="15.75">
      <c r="D2303" s="14"/>
    </row>
    <row r="2304" ht="15.75">
      <c r="D2304" s="14"/>
    </row>
    <row r="2305" ht="15.75">
      <c r="D2305" s="14"/>
    </row>
    <row r="2306" ht="15.75">
      <c r="D2306" s="14"/>
    </row>
    <row r="2307" ht="15.75">
      <c r="D2307" s="14"/>
    </row>
    <row r="2308" ht="15.75">
      <c r="D2308" s="14"/>
    </row>
    <row r="2309" ht="15.75">
      <c r="D2309" s="14"/>
    </row>
    <row r="2310" ht="15.75">
      <c r="D2310" s="14"/>
    </row>
    <row r="2311" ht="15.75">
      <c r="D2311" s="14"/>
    </row>
    <row r="2312" ht="15.75">
      <c r="D2312" s="14"/>
    </row>
    <row r="2313" ht="15.75">
      <c r="D2313" s="14"/>
    </row>
    <row r="2314" ht="15.75">
      <c r="D2314" s="14"/>
    </row>
    <row r="2315" ht="15.75">
      <c r="D2315" s="14"/>
    </row>
    <row r="2316" ht="15.75">
      <c r="D2316" s="14"/>
    </row>
    <row r="2317" ht="15.75">
      <c r="D2317" s="14"/>
    </row>
    <row r="2318" ht="15.75">
      <c r="D2318" s="14"/>
    </row>
    <row r="2319" ht="15.75">
      <c r="D2319" s="14"/>
    </row>
    <row r="2320" ht="15.75">
      <c r="D2320" s="14"/>
    </row>
    <row r="2321" ht="15.75">
      <c r="D2321" s="14"/>
    </row>
    <row r="2322" ht="15.75">
      <c r="D2322" s="14"/>
    </row>
    <row r="2323" ht="15.75">
      <c r="D2323" s="14"/>
    </row>
    <row r="2324" ht="15.75">
      <c r="D2324" s="14"/>
    </row>
    <row r="2325" ht="15.75">
      <c r="D2325" s="14"/>
    </row>
    <row r="2326" ht="15.75">
      <c r="D2326" s="14"/>
    </row>
    <row r="2327" ht="15.75">
      <c r="D2327" s="14"/>
    </row>
    <row r="2328" ht="15.75">
      <c r="D2328" s="14"/>
    </row>
    <row r="2329" ht="15.75">
      <c r="D2329" s="14"/>
    </row>
    <row r="2330" ht="15.75">
      <c r="D2330" s="14"/>
    </row>
    <row r="2331" ht="15.75">
      <c r="D2331" s="14"/>
    </row>
    <row r="2332" ht="15.75">
      <c r="D2332" s="14"/>
    </row>
    <row r="2333" ht="15.75">
      <c r="D2333" s="14"/>
    </row>
    <row r="2334" ht="15.75">
      <c r="D2334" s="14"/>
    </row>
    <row r="2335" ht="15.75">
      <c r="D2335" s="14"/>
    </row>
    <row r="2336" ht="15.75">
      <c r="D2336" s="14"/>
    </row>
    <row r="2337" ht="15.75">
      <c r="D2337" s="14"/>
    </row>
    <row r="2338" ht="15.75">
      <c r="D2338" s="14"/>
    </row>
    <row r="2339" ht="15.75">
      <c r="D2339" s="14"/>
    </row>
    <row r="2340" ht="15.75">
      <c r="D2340" s="14"/>
    </row>
    <row r="2341" ht="15.75">
      <c r="D2341" s="14"/>
    </row>
    <row r="2342" ht="15.75">
      <c r="D2342" s="14"/>
    </row>
    <row r="2343" ht="15.75">
      <c r="D2343" s="14"/>
    </row>
    <row r="2344" ht="15.75">
      <c r="D2344" s="14"/>
    </row>
    <row r="2345" ht="15.75">
      <c r="D2345" s="14"/>
    </row>
    <row r="2346" ht="15.75">
      <c r="D2346" s="14"/>
    </row>
    <row r="2347" ht="15.75">
      <c r="D2347" s="14"/>
    </row>
    <row r="2348" ht="15.75">
      <c r="D2348" s="14"/>
    </row>
    <row r="2349" ht="15.75">
      <c r="D2349" s="14"/>
    </row>
    <row r="2350" ht="15.75">
      <c r="D2350" s="14"/>
    </row>
    <row r="2351" ht="15.75">
      <c r="D2351" s="14"/>
    </row>
    <row r="2352" ht="15.75">
      <c r="D2352" s="14"/>
    </row>
    <row r="2353" ht="15.75">
      <c r="D2353" s="14"/>
    </row>
    <row r="2354" ht="15.75">
      <c r="D2354" s="14"/>
    </row>
    <row r="2355" ht="15.75">
      <c r="D2355" s="14"/>
    </row>
    <row r="2356" ht="15.75">
      <c r="D2356" s="14"/>
    </row>
    <row r="2357" ht="15.75">
      <c r="D2357" s="14"/>
    </row>
    <row r="2358" ht="15.75">
      <c r="D2358" s="14"/>
    </row>
    <row r="2359" ht="15.75">
      <c r="D2359" s="14"/>
    </row>
    <row r="2360" ht="15.75">
      <c r="D2360" s="14"/>
    </row>
    <row r="2361" ht="15.75">
      <c r="D2361" s="14"/>
    </row>
    <row r="2362" ht="15.75">
      <c r="D2362" s="14"/>
    </row>
    <row r="2363" ht="15.75">
      <c r="D2363" s="14"/>
    </row>
    <row r="2364" ht="15.75">
      <c r="D2364" s="14"/>
    </row>
    <row r="2365" ht="15.75">
      <c r="D2365" s="14"/>
    </row>
    <row r="2366" ht="15.75">
      <c r="D2366" s="14"/>
    </row>
    <row r="2367" ht="15.75">
      <c r="D2367" s="14"/>
    </row>
    <row r="2368" ht="15.75">
      <c r="D2368" s="14"/>
    </row>
    <row r="2369" ht="15.75">
      <c r="D2369" s="14"/>
    </row>
    <row r="2370" ht="15.75">
      <c r="D2370" s="14"/>
    </row>
    <row r="2371" ht="15.75">
      <c r="D2371" s="14"/>
    </row>
    <row r="2372" ht="15.75">
      <c r="D2372" s="14"/>
    </row>
    <row r="2373" ht="15.75">
      <c r="D2373" s="14"/>
    </row>
    <row r="2374" ht="15.75">
      <c r="D2374" s="14"/>
    </row>
    <row r="2375" ht="15.75">
      <c r="D2375" s="14"/>
    </row>
    <row r="2376" ht="15.75">
      <c r="D2376" s="14"/>
    </row>
    <row r="2377" ht="15.75">
      <c r="D2377" s="14"/>
    </row>
    <row r="2378" ht="15.75">
      <c r="D2378" s="14"/>
    </row>
    <row r="2379" ht="15.75">
      <c r="D2379" s="14"/>
    </row>
    <row r="2380" ht="15.75">
      <c r="D2380" s="14"/>
    </row>
    <row r="2381" ht="15.75">
      <c r="D2381" s="14"/>
    </row>
    <row r="2382" ht="15.75">
      <c r="D2382" s="14"/>
    </row>
    <row r="2383" ht="15.75">
      <c r="D2383" s="14"/>
    </row>
    <row r="2384" ht="15.75">
      <c r="D2384" s="14"/>
    </row>
    <row r="2385" ht="15.75">
      <c r="D2385" s="14"/>
    </row>
    <row r="2386" ht="15.75">
      <c r="D2386" s="14"/>
    </row>
    <row r="2387" ht="15.75">
      <c r="D2387" s="14"/>
    </row>
    <row r="2388" ht="15.75">
      <c r="D2388" s="14"/>
    </row>
    <row r="2389" ht="15.75">
      <c r="D2389" s="14"/>
    </row>
    <row r="2390" ht="15.75">
      <c r="D2390" s="14"/>
    </row>
    <row r="2391" ht="15.75">
      <c r="D2391" s="14"/>
    </row>
    <row r="2392" ht="15.75">
      <c r="D2392" s="14"/>
    </row>
    <row r="2393" ht="15.75">
      <c r="D2393" s="14"/>
    </row>
    <row r="2394" ht="15.75">
      <c r="D2394" s="14"/>
    </row>
    <row r="2395" ht="15.75">
      <c r="D2395" s="14"/>
    </row>
    <row r="2396" ht="15.75">
      <c r="D2396" s="14"/>
    </row>
    <row r="2397" ht="15.75">
      <c r="D2397" s="14"/>
    </row>
    <row r="2398" ht="15.75">
      <c r="D2398" s="14"/>
    </row>
    <row r="2399" ht="15.75">
      <c r="D2399" s="14"/>
    </row>
    <row r="2400" ht="15.75">
      <c r="D2400" s="14"/>
    </row>
    <row r="2401" ht="15.75">
      <c r="D2401" s="14"/>
    </row>
    <row r="2402" ht="15.75">
      <c r="D2402" s="14"/>
    </row>
    <row r="2403" ht="15.75">
      <c r="D2403" s="14"/>
    </row>
    <row r="2404" ht="15.75">
      <c r="D2404" s="14"/>
    </row>
    <row r="2405" ht="15.75">
      <c r="D2405" s="14"/>
    </row>
    <row r="2406" ht="15.75">
      <c r="D2406" s="14"/>
    </row>
    <row r="2407" ht="15.75">
      <c r="D2407" s="14"/>
    </row>
    <row r="2408" ht="15.75">
      <c r="D2408" s="14"/>
    </row>
    <row r="2409" ht="15.75">
      <c r="D2409" s="14"/>
    </row>
    <row r="2410" ht="15.75">
      <c r="D2410" s="14"/>
    </row>
    <row r="2411" ht="15.75">
      <c r="D2411" s="14"/>
    </row>
    <row r="2412" ht="15.75">
      <c r="D2412" s="14"/>
    </row>
    <row r="2413" ht="15.75">
      <c r="D2413" s="14"/>
    </row>
    <row r="2414" ht="15.75">
      <c r="D2414" s="14"/>
    </row>
    <row r="2415" ht="15.75">
      <c r="D2415" s="14"/>
    </row>
    <row r="2416" ht="15.75">
      <c r="D2416" s="14"/>
    </row>
    <row r="2417" ht="15.75">
      <c r="D2417" s="14"/>
    </row>
    <row r="2418" ht="15.75">
      <c r="D2418" s="14"/>
    </row>
    <row r="2419" ht="15.75">
      <c r="D2419" s="14"/>
    </row>
    <row r="2420" ht="15.75">
      <c r="D2420" s="14"/>
    </row>
    <row r="2421" ht="15.75">
      <c r="D2421" s="14"/>
    </row>
    <row r="2422" ht="15.75">
      <c r="D2422" s="14"/>
    </row>
    <row r="2423" ht="15.75">
      <c r="D2423" s="14"/>
    </row>
    <row r="2424" ht="15.75">
      <c r="D2424" s="14"/>
    </row>
    <row r="2425" ht="15.75">
      <c r="D2425" s="14"/>
    </row>
    <row r="2426" ht="15.75">
      <c r="D2426" s="14"/>
    </row>
    <row r="2427" ht="15.75">
      <c r="D2427" s="14"/>
    </row>
    <row r="2428" ht="15.75">
      <c r="D2428" s="14"/>
    </row>
    <row r="2429" ht="15.75">
      <c r="D2429" s="14"/>
    </row>
    <row r="2430" ht="15.75">
      <c r="D2430" s="14"/>
    </row>
    <row r="2431" ht="15.75">
      <c r="D2431" s="14"/>
    </row>
    <row r="2432" ht="15.75">
      <c r="D2432" s="14"/>
    </row>
    <row r="2433" ht="15.75">
      <c r="D2433" s="14"/>
    </row>
    <row r="2434" ht="15.75">
      <c r="D2434" s="14"/>
    </row>
    <row r="2435" ht="15.75">
      <c r="D2435" s="14"/>
    </row>
    <row r="2436" ht="15.75">
      <c r="D2436" s="14"/>
    </row>
    <row r="2437" ht="15.75">
      <c r="D2437" s="14"/>
    </row>
    <row r="2438" ht="15.75">
      <c r="D2438" s="14"/>
    </row>
    <row r="2439" ht="15.75">
      <c r="D2439" s="14"/>
    </row>
    <row r="2440" ht="15.75">
      <c r="D2440" s="14"/>
    </row>
    <row r="2441" ht="15.75">
      <c r="D2441" s="14"/>
    </row>
    <row r="2442" ht="15.75">
      <c r="D2442" s="14"/>
    </row>
    <row r="2443" ht="15.75">
      <c r="D2443" s="14"/>
    </row>
    <row r="2444" ht="15.75">
      <c r="D2444" s="14"/>
    </row>
    <row r="2445" ht="15.75">
      <c r="D2445" s="14"/>
    </row>
    <row r="2446" ht="15.75">
      <c r="D2446" s="14"/>
    </row>
    <row r="2447" ht="15.75">
      <c r="D2447" s="14"/>
    </row>
    <row r="2448" ht="15.75">
      <c r="D2448" s="14"/>
    </row>
    <row r="2449" ht="15.75">
      <c r="D2449" s="14"/>
    </row>
    <row r="2450" ht="15.75">
      <c r="D2450" s="14"/>
    </row>
    <row r="2451" ht="15.75">
      <c r="D2451" s="14"/>
    </row>
    <row r="2452" ht="15.75">
      <c r="D2452" s="14"/>
    </row>
    <row r="2453" ht="15.75">
      <c r="D2453" s="14"/>
    </row>
    <row r="2454" ht="15.75">
      <c r="D2454" s="14"/>
    </row>
    <row r="2455" ht="15.75">
      <c r="D2455" s="14"/>
    </row>
    <row r="2456" ht="15.75">
      <c r="D2456" s="14"/>
    </row>
    <row r="2457" ht="15.75">
      <c r="D2457" s="14"/>
    </row>
    <row r="2458" ht="15.75">
      <c r="D2458" s="14"/>
    </row>
    <row r="2459" ht="15.75">
      <c r="D2459" s="14"/>
    </row>
    <row r="2460" ht="15.75">
      <c r="D2460" s="14"/>
    </row>
    <row r="2461" ht="15.75">
      <c r="D2461" s="14"/>
    </row>
    <row r="2462" ht="15.75">
      <c r="D2462" s="14"/>
    </row>
    <row r="2463" ht="15.75">
      <c r="D2463" s="14"/>
    </row>
    <row r="2464" ht="15.75">
      <c r="D2464" s="14"/>
    </row>
    <row r="2465" ht="15.75">
      <c r="D2465" s="14"/>
    </row>
    <row r="2466" ht="15.75">
      <c r="D2466" s="14"/>
    </row>
    <row r="2467" ht="15.75">
      <c r="D2467" s="14"/>
    </row>
    <row r="2468" ht="15.75">
      <c r="D2468" s="14"/>
    </row>
    <row r="2469" ht="15.75">
      <c r="D2469" s="14"/>
    </row>
    <row r="2470" ht="15.75">
      <c r="D2470" s="14"/>
    </row>
    <row r="2471" ht="15.75">
      <c r="D2471" s="14"/>
    </row>
    <row r="2472" ht="15.75">
      <c r="D2472" s="14"/>
    </row>
    <row r="2473" ht="15.75">
      <c r="D2473" s="14"/>
    </row>
    <row r="2474" ht="15.75">
      <c r="D2474" s="14"/>
    </row>
    <row r="2475" ht="15.75">
      <c r="D2475" s="14"/>
    </row>
    <row r="2476" ht="15.75">
      <c r="D2476" s="14"/>
    </row>
    <row r="2477" ht="15.75">
      <c r="D2477" s="14"/>
    </row>
    <row r="2478" ht="15.75">
      <c r="D2478" s="14"/>
    </row>
    <row r="2479" ht="15.75">
      <c r="D2479" s="14"/>
    </row>
    <row r="2480" ht="15.75">
      <c r="D2480" s="14"/>
    </row>
    <row r="2481" ht="15.75">
      <c r="D2481" s="14"/>
    </row>
    <row r="2482" ht="15.75">
      <c r="D2482" s="14"/>
    </row>
    <row r="2483" ht="15.75">
      <c r="D2483" s="14"/>
    </row>
    <row r="2484" ht="15.75">
      <c r="D2484" s="14"/>
    </row>
    <row r="2485" ht="15.75">
      <c r="D2485" s="14"/>
    </row>
    <row r="2486" ht="15.75">
      <c r="D2486" s="14"/>
    </row>
    <row r="2487" ht="15.75">
      <c r="D2487" s="14"/>
    </row>
    <row r="2488" ht="15.75">
      <c r="D2488" s="14"/>
    </row>
    <row r="2489" ht="15.75">
      <c r="D2489" s="14"/>
    </row>
    <row r="2490" ht="15.75">
      <c r="D2490" s="14"/>
    </row>
    <row r="2491" ht="15.75">
      <c r="D2491" s="14"/>
    </row>
    <row r="2492" ht="15.75">
      <c r="D2492" s="14"/>
    </row>
    <row r="2493" ht="15.75">
      <c r="D2493" s="14"/>
    </row>
    <row r="2494" ht="15.75">
      <c r="D2494" s="14"/>
    </row>
    <row r="2495" ht="15.75">
      <c r="D2495" s="14"/>
    </row>
    <row r="2496" ht="15.75">
      <c r="D2496" s="14"/>
    </row>
    <row r="2497" ht="15.75">
      <c r="D2497" s="14"/>
    </row>
    <row r="2498" ht="15.75">
      <c r="D2498" s="14"/>
    </row>
    <row r="2499" ht="15.75">
      <c r="D2499" s="14"/>
    </row>
    <row r="2500" ht="15.75">
      <c r="D2500" s="14"/>
    </row>
    <row r="2501" ht="15.75">
      <c r="D2501" s="14"/>
    </row>
    <row r="2502" ht="15.75">
      <c r="D2502" s="14"/>
    </row>
    <row r="2503" ht="15.75">
      <c r="D2503" s="14"/>
    </row>
    <row r="2504" ht="15.75">
      <c r="D2504" s="14"/>
    </row>
    <row r="2505" ht="15.75">
      <c r="D2505" s="14"/>
    </row>
    <row r="2506" ht="15.75">
      <c r="D2506" s="14"/>
    </row>
    <row r="2507" ht="15.75">
      <c r="D2507" s="14"/>
    </row>
    <row r="2508" ht="15.75">
      <c r="D2508" s="14"/>
    </row>
    <row r="2509" ht="15.75">
      <c r="D2509" s="14"/>
    </row>
    <row r="2510" ht="15.75">
      <c r="D2510" s="14"/>
    </row>
    <row r="2511" ht="15.75">
      <c r="D2511" s="14"/>
    </row>
    <row r="2512" ht="15.75">
      <c r="D2512" s="14"/>
    </row>
    <row r="2513" ht="15.75">
      <c r="D2513" s="14"/>
    </row>
    <row r="2514" ht="15.75">
      <c r="D2514" s="14"/>
    </row>
    <row r="2515" ht="15.75">
      <c r="D2515" s="14"/>
    </row>
    <row r="2516" ht="15.75">
      <c r="D2516" s="14"/>
    </row>
    <row r="2517" ht="15.75">
      <c r="D2517" s="14"/>
    </row>
    <row r="2518" ht="15.75">
      <c r="D2518" s="14"/>
    </row>
    <row r="2519" ht="15.75">
      <c r="D2519" s="14"/>
    </row>
    <row r="2520" ht="15.75">
      <c r="D2520" s="14"/>
    </row>
    <row r="2521" ht="15.75">
      <c r="D2521" s="14"/>
    </row>
    <row r="2522" ht="15.75">
      <c r="D2522" s="14"/>
    </row>
    <row r="2523" ht="15.75">
      <c r="D2523" s="14"/>
    </row>
    <row r="2524" ht="15.75">
      <c r="D2524" s="14"/>
    </row>
    <row r="2525" ht="15.75">
      <c r="D2525" s="14"/>
    </row>
    <row r="2526" ht="15.75">
      <c r="D2526" s="14"/>
    </row>
    <row r="2527" ht="15.75">
      <c r="D2527" s="14"/>
    </row>
    <row r="2528" ht="15.75">
      <c r="D2528" s="14"/>
    </row>
    <row r="2529" ht="15.75">
      <c r="D2529" s="14"/>
    </row>
    <row r="2530" ht="15.75">
      <c r="D2530" s="14"/>
    </row>
    <row r="2531" ht="15.75">
      <c r="D2531" s="14"/>
    </row>
    <row r="2532" ht="15.75">
      <c r="D2532" s="14"/>
    </row>
    <row r="2533" ht="15.75">
      <c r="D2533" s="14"/>
    </row>
    <row r="2534" ht="15.75">
      <c r="D2534" s="14"/>
    </row>
    <row r="2535" ht="15.75">
      <c r="D2535" s="14"/>
    </row>
    <row r="2536" ht="15.75">
      <c r="D2536" s="14"/>
    </row>
    <row r="2537" ht="15.75">
      <c r="D2537" s="14"/>
    </row>
    <row r="2538" ht="15.75">
      <c r="D2538" s="14"/>
    </row>
    <row r="2539" ht="15.75">
      <c r="D2539" s="14"/>
    </row>
    <row r="2540" ht="15.75">
      <c r="D2540" s="14"/>
    </row>
    <row r="2541" ht="15.75">
      <c r="D2541" s="14"/>
    </row>
    <row r="2542" ht="15.75">
      <c r="D2542" s="14"/>
    </row>
    <row r="2543" ht="15.75">
      <c r="D2543" s="14"/>
    </row>
    <row r="2544" ht="15.75">
      <c r="D2544" s="14"/>
    </row>
    <row r="2545" ht="15.75">
      <c r="D2545" s="14"/>
    </row>
    <row r="2546" ht="15.75">
      <c r="D2546" s="14"/>
    </row>
    <row r="2547" ht="15.75">
      <c r="D2547" s="14"/>
    </row>
    <row r="2548" ht="15.75">
      <c r="D2548" s="14"/>
    </row>
    <row r="2549" ht="15.75">
      <c r="D2549" s="14"/>
    </row>
    <row r="2550" ht="15.75">
      <c r="D2550" s="14"/>
    </row>
    <row r="2551" ht="15.75">
      <c r="D2551" s="14"/>
    </row>
    <row r="2552" ht="15.75">
      <c r="D2552" s="14"/>
    </row>
    <row r="2553" ht="15.75">
      <c r="D2553" s="14"/>
    </row>
    <row r="2554" ht="15.75">
      <c r="D2554" s="14"/>
    </row>
    <row r="2555" ht="15.75">
      <c r="D2555" s="14"/>
    </row>
    <row r="2556" ht="15.75">
      <c r="D2556" s="14"/>
    </row>
    <row r="2557" ht="15.75">
      <c r="D2557" s="14"/>
    </row>
    <row r="2558" ht="15.75">
      <c r="D2558" s="14"/>
    </row>
    <row r="2559" ht="15.75">
      <c r="D2559" s="14"/>
    </row>
    <row r="2560" ht="15.75">
      <c r="D2560" s="14"/>
    </row>
    <row r="2561" ht="15.75">
      <c r="D2561" s="14"/>
    </row>
    <row r="2562" ht="15.75">
      <c r="D2562" s="14"/>
    </row>
    <row r="2563" ht="15.75">
      <c r="D2563" s="14"/>
    </row>
    <row r="2564" ht="15.75">
      <c r="D2564" s="14"/>
    </row>
    <row r="2565" ht="15.75">
      <c r="D2565" s="14"/>
    </row>
    <row r="2566" ht="15.75">
      <c r="D2566" s="14"/>
    </row>
    <row r="2567" ht="15.75">
      <c r="D2567" s="14"/>
    </row>
    <row r="2568" ht="15.75">
      <c r="D2568" s="14"/>
    </row>
    <row r="2569" ht="15.75">
      <c r="D2569" s="14"/>
    </row>
    <row r="2570" ht="15.75">
      <c r="D2570" s="14"/>
    </row>
    <row r="2571" ht="15.75">
      <c r="D2571" s="14"/>
    </row>
    <row r="2572" ht="15.75">
      <c r="D2572" s="14"/>
    </row>
    <row r="2573" ht="15.75">
      <c r="D2573" s="14"/>
    </row>
    <row r="2574" ht="15.75">
      <c r="D2574" s="14"/>
    </row>
    <row r="2575" ht="15.75">
      <c r="D2575" s="14"/>
    </row>
    <row r="2576" ht="15.75">
      <c r="D2576" s="14"/>
    </row>
    <row r="2577" ht="15.75">
      <c r="D2577" s="14"/>
    </row>
    <row r="2578" ht="15.75">
      <c r="D2578" s="14"/>
    </row>
    <row r="2579" ht="15.75">
      <c r="D2579" s="14"/>
    </row>
    <row r="2580" ht="15.75">
      <c r="D2580" s="14"/>
    </row>
    <row r="2581" ht="15.75">
      <c r="D2581" s="14"/>
    </row>
    <row r="2582" ht="15.75">
      <c r="D2582" s="14"/>
    </row>
    <row r="2583" ht="15.75">
      <c r="D2583" s="14"/>
    </row>
    <row r="2584" ht="15.75">
      <c r="D2584" s="14"/>
    </row>
    <row r="2585" ht="15.75">
      <c r="D2585" s="14"/>
    </row>
    <row r="2586" ht="15.75">
      <c r="D2586" s="14"/>
    </row>
    <row r="2587" ht="15.75">
      <c r="D2587" s="14"/>
    </row>
    <row r="2588" ht="15.75">
      <c r="D2588" s="14"/>
    </row>
    <row r="2589" ht="15.75">
      <c r="D2589" s="14"/>
    </row>
    <row r="2590" ht="15.75">
      <c r="D2590" s="14"/>
    </row>
    <row r="2591" ht="15.75">
      <c r="D2591" s="14"/>
    </row>
    <row r="2592" ht="15.75">
      <c r="D2592" s="14"/>
    </row>
    <row r="2593" ht="15.75">
      <c r="D2593" s="14"/>
    </row>
    <row r="2594" ht="15.75">
      <c r="D2594" s="14"/>
    </row>
    <row r="2595" ht="15.75">
      <c r="D2595" s="14"/>
    </row>
    <row r="2596" ht="15.75">
      <c r="D2596" s="14"/>
    </row>
    <row r="2597" ht="15.75">
      <c r="D2597" s="14"/>
    </row>
    <row r="2598" ht="15.75">
      <c r="D2598" s="14"/>
    </row>
    <row r="2599" ht="15.75">
      <c r="D2599" s="14"/>
    </row>
    <row r="2600" ht="15.75">
      <c r="D2600" s="14"/>
    </row>
    <row r="2601" ht="15.75">
      <c r="D2601" s="14"/>
    </row>
    <row r="2602" ht="15.75">
      <c r="D2602" s="14"/>
    </row>
    <row r="2603" ht="15.75">
      <c r="D2603" s="14"/>
    </row>
    <row r="2604" ht="15.75">
      <c r="D2604" s="14"/>
    </row>
    <row r="2605" ht="15.75">
      <c r="D2605" s="14"/>
    </row>
    <row r="2606" ht="15.75">
      <c r="D2606" s="14"/>
    </row>
    <row r="2607" ht="15.75">
      <c r="D2607" s="14"/>
    </row>
    <row r="2608" ht="15.75">
      <c r="D2608" s="14"/>
    </row>
    <row r="2609" ht="15.75">
      <c r="D2609" s="14"/>
    </row>
    <row r="2610" ht="15.75">
      <c r="D2610" s="14"/>
    </row>
    <row r="2611" ht="15.75">
      <c r="D2611" s="14"/>
    </row>
    <row r="2612" ht="15.75">
      <c r="D2612" s="14"/>
    </row>
    <row r="2613" ht="15.75">
      <c r="D2613" s="14"/>
    </row>
    <row r="2614" ht="15.75">
      <c r="D2614" s="14"/>
    </row>
    <row r="2615" ht="15.75">
      <c r="D2615" s="14"/>
    </row>
    <row r="2616" ht="15.75">
      <c r="D2616" s="14"/>
    </row>
    <row r="2617" ht="15.75">
      <c r="D2617" s="14"/>
    </row>
    <row r="2618" ht="15.75">
      <c r="D2618" s="14"/>
    </row>
    <row r="2619" ht="15.75">
      <c r="D2619" s="14"/>
    </row>
    <row r="2620" ht="15.75">
      <c r="D2620" s="14"/>
    </row>
    <row r="2621" ht="15.75">
      <c r="D2621" s="14"/>
    </row>
    <row r="2622" ht="15.75">
      <c r="D2622" s="14"/>
    </row>
    <row r="2623" ht="15.75">
      <c r="D2623" s="14"/>
    </row>
    <row r="2624" ht="15.75">
      <c r="D2624" s="14"/>
    </row>
    <row r="2625" ht="15.75">
      <c r="D2625" s="14"/>
    </row>
    <row r="2626" ht="15.75">
      <c r="D2626" s="14"/>
    </row>
    <row r="2627" ht="15.75">
      <c r="D2627" s="14"/>
    </row>
    <row r="2628" ht="15.75">
      <c r="D2628" s="14"/>
    </row>
    <row r="2629" ht="15.75">
      <c r="D2629" s="14"/>
    </row>
    <row r="2630" ht="15.75">
      <c r="D2630" s="14"/>
    </row>
    <row r="2631" ht="15.75">
      <c r="D2631" s="14"/>
    </row>
    <row r="2632" ht="15.75">
      <c r="D2632" s="14"/>
    </row>
    <row r="2633" ht="15.75">
      <c r="D2633" s="14"/>
    </row>
    <row r="2634" ht="15.75">
      <c r="D2634" s="14"/>
    </row>
    <row r="2635" ht="15.75">
      <c r="D2635" s="14"/>
    </row>
    <row r="2636" ht="15.75">
      <c r="D2636" s="14"/>
    </row>
    <row r="2637" ht="15.75">
      <c r="D2637" s="14"/>
    </row>
    <row r="2638" ht="15.75">
      <c r="D2638" s="14"/>
    </row>
    <row r="2639" ht="15.75">
      <c r="D2639" s="14"/>
    </row>
    <row r="2640" ht="15.75">
      <c r="D2640" s="14"/>
    </row>
    <row r="2641" ht="15.75">
      <c r="D2641" s="14"/>
    </row>
    <row r="2642" ht="15.75">
      <c r="D2642" s="14"/>
    </row>
    <row r="2643" ht="15.75">
      <c r="D2643" s="14"/>
    </row>
    <row r="2644" ht="15.75">
      <c r="D2644" s="14"/>
    </row>
    <row r="2645" ht="15.75">
      <c r="D2645" s="14"/>
    </row>
    <row r="2646" ht="15.75">
      <c r="D2646" s="14"/>
    </row>
    <row r="2647" ht="15.75">
      <c r="D2647" s="14"/>
    </row>
    <row r="2648" ht="15.75">
      <c r="D2648" s="14"/>
    </row>
    <row r="2649" ht="15.75">
      <c r="D2649" s="14"/>
    </row>
    <row r="2650" ht="15.75">
      <c r="D2650" s="14"/>
    </row>
    <row r="2651" ht="15.75">
      <c r="D2651" s="14"/>
    </row>
    <row r="2652" ht="15.75">
      <c r="D2652" s="14"/>
    </row>
    <row r="2653" ht="15.75">
      <c r="D2653" s="14"/>
    </row>
    <row r="2654" ht="15.75">
      <c r="D2654" s="14"/>
    </row>
    <row r="2655" ht="15.75">
      <c r="D2655" s="14"/>
    </row>
    <row r="2656" ht="15.75">
      <c r="D2656" s="14"/>
    </row>
    <row r="2657" ht="15.75">
      <c r="D2657" s="14"/>
    </row>
    <row r="2658" ht="15.75">
      <c r="D2658" s="14"/>
    </row>
    <row r="2659" ht="15.75">
      <c r="D2659" s="14"/>
    </row>
    <row r="2660" ht="15.75">
      <c r="D2660" s="14"/>
    </row>
    <row r="2661" ht="15.75">
      <c r="D2661" s="14"/>
    </row>
    <row r="2662" ht="15.75">
      <c r="D2662" s="14"/>
    </row>
    <row r="2663" ht="15.75">
      <c r="D2663" s="14"/>
    </row>
    <row r="2664" ht="15.75">
      <c r="D2664" s="14"/>
    </row>
    <row r="2665" ht="15.75">
      <c r="D2665" s="14"/>
    </row>
    <row r="2666" ht="15.75">
      <c r="D2666" s="14"/>
    </row>
    <row r="2667" ht="15.75">
      <c r="D2667" s="14"/>
    </row>
    <row r="2668" ht="15.75">
      <c r="D2668" s="14"/>
    </row>
    <row r="2669" ht="15.75">
      <c r="D2669" s="14"/>
    </row>
    <row r="2670" ht="15.75">
      <c r="D2670" s="14"/>
    </row>
    <row r="2671" ht="15.75">
      <c r="D2671" s="14"/>
    </row>
    <row r="2672" ht="15.75">
      <c r="D2672" s="14"/>
    </row>
    <row r="2673" ht="15.75">
      <c r="D2673" s="14"/>
    </row>
    <row r="2674" ht="15.75">
      <c r="D2674" s="14"/>
    </row>
    <row r="2675" ht="15.75">
      <c r="D2675" s="14"/>
    </row>
    <row r="2676" ht="15.75">
      <c r="D2676" s="14"/>
    </row>
    <row r="2677" ht="15.75">
      <c r="D2677" s="14"/>
    </row>
    <row r="2678" ht="15.75">
      <c r="D2678" s="14"/>
    </row>
    <row r="2679" ht="15.75">
      <c r="D2679" s="14"/>
    </row>
    <row r="2680" ht="15.75">
      <c r="D2680" s="14"/>
    </row>
    <row r="2681" ht="15.75">
      <c r="D2681" s="14"/>
    </row>
    <row r="2682" ht="15.75">
      <c r="D2682" s="14"/>
    </row>
    <row r="2683" ht="15.75">
      <c r="D2683" s="14"/>
    </row>
    <row r="2684" ht="15.75">
      <c r="D2684" s="14"/>
    </row>
    <row r="2685" ht="15.75">
      <c r="D2685" s="14"/>
    </row>
    <row r="2686" ht="15.75">
      <c r="D2686" s="14"/>
    </row>
    <row r="2687" ht="15.75">
      <c r="D2687" s="14"/>
    </row>
    <row r="2688" ht="15.75">
      <c r="D2688" s="14"/>
    </row>
    <row r="2689" ht="15.75">
      <c r="D2689" s="14"/>
    </row>
    <row r="2690" ht="15.75">
      <c r="D2690" s="14"/>
    </row>
    <row r="2691" ht="15.75">
      <c r="D2691" s="14"/>
    </row>
    <row r="2692" ht="15.75">
      <c r="D2692" s="14"/>
    </row>
    <row r="2693" ht="15.75">
      <c r="D2693" s="14"/>
    </row>
    <row r="2694" ht="15.75">
      <c r="D2694" s="14"/>
    </row>
    <row r="2695" ht="15.75">
      <c r="D2695" s="14"/>
    </row>
    <row r="2696" ht="15.75">
      <c r="D2696" s="14"/>
    </row>
    <row r="2697" ht="15.75">
      <c r="D2697" s="14"/>
    </row>
    <row r="2698" ht="15.75">
      <c r="D2698" s="14"/>
    </row>
    <row r="2699" ht="15.75">
      <c r="D2699" s="14"/>
    </row>
    <row r="2700" ht="15.75">
      <c r="D2700" s="14"/>
    </row>
    <row r="2701" ht="15.75">
      <c r="D2701" s="14"/>
    </row>
    <row r="2702" ht="15.75">
      <c r="D2702" s="14"/>
    </row>
    <row r="2703" ht="15.75">
      <c r="D2703" s="14"/>
    </row>
    <row r="2704" ht="15.75">
      <c r="D2704" s="14"/>
    </row>
    <row r="2705" ht="15.75">
      <c r="D2705" s="14"/>
    </row>
    <row r="2706" ht="15.75">
      <c r="D2706" s="14"/>
    </row>
    <row r="2707" ht="15.75">
      <c r="D2707" s="14"/>
    </row>
    <row r="2708" ht="15.75">
      <c r="D2708" s="14"/>
    </row>
    <row r="2709" ht="15.75">
      <c r="D2709" s="14"/>
    </row>
    <row r="2710" ht="15.75">
      <c r="D2710" s="14"/>
    </row>
    <row r="2711" ht="15.75">
      <c r="D2711" s="14"/>
    </row>
    <row r="2712" ht="15.75">
      <c r="D2712" s="14"/>
    </row>
    <row r="2713" ht="15.75">
      <c r="D2713" s="14"/>
    </row>
    <row r="2714" ht="15.75">
      <c r="D2714" s="14"/>
    </row>
    <row r="2715" ht="15.75">
      <c r="D2715" s="14"/>
    </row>
    <row r="2716" ht="15.75">
      <c r="D2716" s="14"/>
    </row>
    <row r="2717" ht="15.75">
      <c r="D2717" s="14"/>
    </row>
    <row r="2718" ht="15.75">
      <c r="D2718" s="14"/>
    </row>
    <row r="2719" ht="15.75">
      <c r="D2719" s="14"/>
    </row>
    <row r="2720" ht="15.75">
      <c r="D2720" s="14"/>
    </row>
    <row r="2721" ht="15.75">
      <c r="D2721" s="14"/>
    </row>
    <row r="2722" ht="15.75">
      <c r="D2722" s="14"/>
    </row>
    <row r="2723" ht="15.75">
      <c r="D2723" s="14"/>
    </row>
    <row r="2724" ht="15.75">
      <c r="D2724" s="14"/>
    </row>
    <row r="2725" ht="15.75">
      <c r="D2725" s="14"/>
    </row>
    <row r="2726" ht="15.75">
      <c r="D2726" s="14"/>
    </row>
    <row r="2727" ht="15.75">
      <c r="D2727" s="14"/>
    </row>
    <row r="2728" ht="15.75">
      <c r="D2728" s="14"/>
    </row>
    <row r="2729" ht="15.75">
      <c r="D2729" s="14"/>
    </row>
    <row r="2730" ht="15.75">
      <c r="D2730" s="14"/>
    </row>
    <row r="2731" ht="15.75">
      <c r="D2731" s="14"/>
    </row>
    <row r="2732" ht="15.75">
      <c r="D2732" s="14"/>
    </row>
    <row r="2733" ht="15.75">
      <c r="D2733" s="14"/>
    </row>
    <row r="2734" ht="15.75">
      <c r="D2734" s="14"/>
    </row>
    <row r="2735" ht="15.75">
      <c r="D2735" s="14"/>
    </row>
    <row r="2736" ht="15.75">
      <c r="D2736" s="14"/>
    </row>
    <row r="2737" ht="15.75">
      <c r="D2737" s="14"/>
    </row>
    <row r="2738" ht="15.75">
      <c r="D2738" s="14"/>
    </row>
    <row r="2739" ht="15.75">
      <c r="D2739" s="14"/>
    </row>
    <row r="2740" ht="15.75">
      <c r="D2740" s="14"/>
    </row>
    <row r="2741" ht="15.75">
      <c r="D2741" s="14"/>
    </row>
    <row r="2742" ht="15.75">
      <c r="D2742" s="14"/>
    </row>
    <row r="2743" ht="15.75">
      <c r="D2743" s="14"/>
    </row>
    <row r="2744" ht="15.75">
      <c r="D2744" s="14"/>
    </row>
    <row r="2745" ht="15.75">
      <c r="D2745" s="14"/>
    </row>
    <row r="2746" ht="15.75">
      <c r="D2746" s="14"/>
    </row>
    <row r="2747" ht="15.75">
      <c r="D2747" s="14"/>
    </row>
    <row r="2748" ht="15.75">
      <c r="D2748" s="14"/>
    </row>
    <row r="2749" ht="15.75">
      <c r="D2749" s="14"/>
    </row>
    <row r="2750" ht="15.75">
      <c r="D2750" s="14"/>
    </row>
    <row r="2751" ht="15.75">
      <c r="D2751" s="14"/>
    </row>
    <row r="2752" ht="15.75">
      <c r="D2752" s="14"/>
    </row>
    <row r="2753" ht="15.75">
      <c r="D2753" s="14"/>
    </row>
    <row r="2754" ht="15.75">
      <c r="D2754" s="14"/>
    </row>
    <row r="2755" ht="15.75">
      <c r="D2755" s="14"/>
    </row>
    <row r="2756" ht="15.75">
      <c r="D2756" s="14"/>
    </row>
    <row r="2757" ht="15.75">
      <c r="D2757" s="14"/>
    </row>
    <row r="2758" ht="15.75">
      <c r="D2758" s="14"/>
    </row>
    <row r="2759" ht="15.75">
      <c r="D2759" s="14"/>
    </row>
    <row r="2760" ht="15.75">
      <c r="D2760" s="14"/>
    </row>
    <row r="2761" ht="15.75">
      <c r="D2761" s="14"/>
    </row>
    <row r="2762" ht="15.75">
      <c r="D2762" s="14"/>
    </row>
    <row r="2763" ht="15.75">
      <c r="D2763" s="14"/>
    </row>
    <row r="2764" ht="15.75">
      <c r="D2764" s="14"/>
    </row>
    <row r="2765" ht="15.75">
      <c r="D2765" s="14"/>
    </row>
    <row r="2766" ht="15.75">
      <c r="D2766" s="14"/>
    </row>
    <row r="2767" ht="15.75">
      <c r="D2767" s="14"/>
    </row>
    <row r="2768" ht="15.75">
      <c r="D2768" s="14"/>
    </row>
    <row r="2769" ht="15.75">
      <c r="D2769" s="14"/>
    </row>
    <row r="2770" ht="15.75">
      <c r="D2770" s="14"/>
    </row>
    <row r="2771" ht="15.75">
      <c r="D2771" s="14"/>
    </row>
    <row r="2772" ht="15.75">
      <c r="D2772" s="14"/>
    </row>
    <row r="2773" ht="15.75">
      <c r="D2773" s="14"/>
    </row>
    <row r="2774" ht="15.75">
      <c r="D2774" s="14"/>
    </row>
    <row r="2775" ht="15.75">
      <c r="D2775" s="14"/>
    </row>
    <row r="2776" ht="15.75">
      <c r="D2776" s="14"/>
    </row>
    <row r="2777" ht="15.75">
      <c r="D2777" s="14"/>
    </row>
    <row r="2778" ht="15.75">
      <c r="D2778" s="14"/>
    </row>
    <row r="2779" ht="15.75">
      <c r="D2779" s="14"/>
    </row>
    <row r="2780" ht="15.75">
      <c r="D2780" s="14"/>
    </row>
    <row r="2781" ht="15.75">
      <c r="D2781" s="14"/>
    </row>
    <row r="2782" ht="15.75">
      <c r="D2782" s="14"/>
    </row>
    <row r="2783" ht="15.75">
      <c r="D2783" s="14"/>
    </row>
    <row r="2784" ht="15.75">
      <c r="D2784" s="14"/>
    </row>
    <row r="2785" ht="15.75">
      <c r="D2785" s="14"/>
    </row>
    <row r="2786" ht="15.75">
      <c r="D2786" s="14"/>
    </row>
    <row r="2787" ht="15.75">
      <c r="D2787" s="14"/>
    </row>
    <row r="2788" ht="15.75">
      <c r="D2788" s="14"/>
    </row>
    <row r="2789" ht="15.75">
      <c r="D2789" s="14"/>
    </row>
    <row r="2790" ht="15.75">
      <c r="D2790" s="14"/>
    </row>
    <row r="2791" ht="15.75">
      <c r="D2791" s="14"/>
    </row>
    <row r="2792" ht="15.75">
      <c r="D2792" s="14"/>
    </row>
    <row r="2793" ht="15.75">
      <c r="D2793" s="14"/>
    </row>
    <row r="2794" ht="15.75">
      <c r="D2794" s="14"/>
    </row>
    <row r="2795" ht="15.75">
      <c r="D2795" s="14"/>
    </row>
    <row r="2796" ht="15.75">
      <c r="D2796" s="14"/>
    </row>
    <row r="2797" ht="15.75">
      <c r="D2797" s="14"/>
    </row>
    <row r="2798" ht="15.75">
      <c r="D2798" s="14"/>
    </row>
    <row r="2799" ht="15.75">
      <c r="D2799" s="14"/>
    </row>
    <row r="2800" ht="15.75">
      <c r="D2800" s="14"/>
    </row>
    <row r="2801" ht="15.75">
      <c r="D2801" s="14"/>
    </row>
    <row r="2802" ht="15.75">
      <c r="D2802" s="14"/>
    </row>
    <row r="2803" ht="15.75">
      <c r="D2803" s="14"/>
    </row>
    <row r="2804" ht="15.75">
      <c r="D2804" s="14"/>
    </row>
    <row r="2805" ht="15.75">
      <c r="D2805" s="14"/>
    </row>
    <row r="2806" ht="15.75">
      <c r="D2806" s="14"/>
    </row>
    <row r="2807" ht="15.75">
      <c r="D2807" s="14"/>
    </row>
    <row r="2808" ht="15.75">
      <c r="D2808" s="14"/>
    </row>
    <row r="2809" ht="15.75">
      <c r="D2809" s="14"/>
    </row>
    <row r="2810" ht="15.75">
      <c r="D2810" s="14"/>
    </row>
    <row r="2811" ht="15.75">
      <c r="D2811" s="14"/>
    </row>
    <row r="2812" ht="15.75">
      <c r="D2812" s="14"/>
    </row>
    <row r="2813" ht="15.75">
      <c r="D2813" s="14"/>
    </row>
    <row r="2814" ht="15.75">
      <c r="D2814" s="14"/>
    </row>
    <row r="2815" ht="15.75">
      <c r="D2815" s="14"/>
    </row>
    <row r="2816" ht="15.75">
      <c r="D2816" s="14"/>
    </row>
    <row r="2817" ht="15.75">
      <c r="D2817" s="14"/>
    </row>
    <row r="2818" ht="15.75">
      <c r="D2818" s="14"/>
    </row>
    <row r="2819" ht="15.75">
      <c r="D2819" s="14"/>
    </row>
    <row r="2820" ht="15.75">
      <c r="D2820" s="14"/>
    </row>
    <row r="2821" ht="15.75">
      <c r="D2821" s="14"/>
    </row>
    <row r="2822" ht="15.75">
      <c r="D2822" s="14"/>
    </row>
    <row r="2823" ht="15.75">
      <c r="D2823" s="14"/>
    </row>
    <row r="2824" ht="15.75">
      <c r="D2824" s="14"/>
    </row>
    <row r="2825" ht="15.75">
      <c r="D2825" s="14"/>
    </row>
    <row r="2826" ht="15.75">
      <c r="D2826" s="14"/>
    </row>
    <row r="2827" ht="15.75">
      <c r="D2827" s="14"/>
    </row>
    <row r="2828" ht="15.75">
      <c r="D2828" s="14"/>
    </row>
    <row r="2829" ht="15.75">
      <c r="D2829" s="14"/>
    </row>
    <row r="2830" ht="15.75">
      <c r="D2830" s="14"/>
    </row>
    <row r="2831" ht="15.75">
      <c r="D2831" s="14"/>
    </row>
    <row r="2832" ht="15.75">
      <c r="D2832" s="14"/>
    </row>
    <row r="2833" ht="15.75">
      <c r="D2833" s="14"/>
    </row>
    <row r="2834" ht="15.75">
      <c r="D2834" s="14"/>
    </row>
    <row r="2835" ht="15.75">
      <c r="D2835" s="14"/>
    </row>
    <row r="2836" ht="15.75">
      <c r="D2836" s="14"/>
    </row>
    <row r="2837" ht="15.75">
      <c r="D2837" s="14"/>
    </row>
    <row r="2838" ht="15.75">
      <c r="D2838" s="14"/>
    </row>
    <row r="2839" ht="15.75">
      <c r="D2839" s="14"/>
    </row>
    <row r="2840" ht="15.75">
      <c r="D2840" s="14"/>
    </row>
    <row r="2841" ht="15.75">
      <c r="D2841" s="14"/>
    </row>
    <row r="2842" ht="15.75">
      <c r="D2842" s="14"/>
    </row>
    <row r="2843" ht="15.75">
      <c r="D2843" s="14"/>
    </row>
    <row r="2844" ht="15.75">
      <c r="D2844" s="14"/>
    </row>
    <row r="2845" ht="15.75">
      <c r="D2845" s="14"/>
    </row>
    <row r="2846" ht="15.75">
      <c r="D2846" s="14"/>
    </row>
    <row r="2847" ht="15.75">
      <c r="D2847" s="14"/>
    </row>
    <row r="2848" ht="15.75">
      <c r="D2848" s="14"/>
    </row>
    <row r="2849" ht="15.75">
      <c r="D2849" s="14"/>
    </row>
    <row r="2850" ht="15.75">
      <c r="D2850" s="14"/>
    </row>
    <row r="2851" ht="15.75">
      <c r="D2851" s="14"/>
    </row>
    <row r="2852" ht="15.75">
      <c r="D2852" s="14"/>
    </row>
    <row r="2853" ht="15.75">
      <c r="D2853" s="14"/>
    </row>
    <row r="2854" ht="15.75">
      <c r="D2854" s="14"/>
    </row>
    <row r="2855" ht="15.75">
      <c r="D2855" s="14"/>
    </row>
    <row r="2856" ht="15.75">
      <c r="D2856" s="14"/>
    </row>
    <row r="2857" ht="15.75">
      <c r="D2857" s="14"/>
    </row>
    <row r="2858" ht="15.75">
      <c r="D2858" s="14"/>
    </row>
    <row r="2859" ht="15.75">
      <c r="D2859" s="14"/>
    </row>
    <row r="2860" ht="15.75">
      <c r="D2860" s="14"/>
    </row>
    <row r="2861" ht="15.75">
      <c r="D2861" s="14"/>
    </row>
    <row r="2862" ht="15.75">
      <c r="D2862" s="14"/>
    </row>
    <row r="2863" ht="15.75">
      <c r="D2863" s="14"/>
    </row>
    <row r="2864" ht="15.75">
      <c r="D2864" s="14"/>
    </row>
    <row r="2865" ht="15.75">
      <c r="D2865" s="14"/>
    </row>
    <row r="2866" ht="15.75">
      <c r="D2866" s="14"/>
    </row>
    <row r="2867" ht="15.75">
      <c r="D2867" s="14"/>
    </row>
    <row r="2868" ht="15.75">
      <c r="D2868" s="14"/>
    </row>
    <row r="2869" ht="15.75">
      <c r="D2869" s="14"/>
    </row>
    <row r="2870" ht="15.75">
      <c r="D2870" s="14"/>
    </row>
    <row r="2871" ht="15.75">
      <c r="D2871" s="14"/>
    </row>
    <row r="2872" ht="15.75">
      <c r="D2872" s="14"/>
    </row>
    <row r="2873" ht="15.75">
      <c r="D2873" s="14"/>
    </row>
    <row r="2874" ht="15.75">
      <c r="D2874" s="14"/>
    </row>
    <row r="2875" ht="15.75">
      <c r="D2875" s="14"/>
    </row>
    <row r="2876" ht="15.75">
      <c r="D2876" s="14"/>
    </row>
    <row r="2877" ht="15.75">
      <c r="D2877" s="14"/>
    </row>
    <row r="2878" ht="15.75">
      <c r="D2878" s="14"/>
    </row>
    <row r="2879" ht="15.75">
      <c r="D2879" s="14"/>
    </row>
    <row r="2880" ht="15.75">
      <c r="D2880" s="14"/>
    </row>
    <row r="2881" ht="15.75">
      <c r="D2881" s="14"/>
    </row>
    <row r="2882" ht="15.75">
      <c r="D2882" s="14"/>
    </row>
    <row r="2883" ht="15.75">
      <c r="D2883" s="14"/>
    </row>
    <row r="2884" ht="15.75">
      <c r="D2884" s="14"/>
    </row>
    <row r="2885" ht="15.75">
      <c r="D2885" s="14"/>
    </row>
    <row r="2886" ht="15.75">
      <c r="D2886" s="14"/>
    </row>
    <row r="2887" ht="15.75">
      <c r="D2887" s="14"/>
    </row>
    <row r="2888" ht="15.75">
      <c r="D2888" s="14"/>
    </row>
    <row r="2889" ht="15.75">
      <c r="D2889" s="14"/>
    </row>
    <row r="2890" ht="15.75">
      <c r="D2890" s="14"/>
    </row>
    <row r="2891" ht="15.75">
      <c r="D2891" s="14"/>
    </row>
    <row r="2892" ht="15.75">
      <c r="D2892" s="14"/>
    </row>
    <row r="2893" ht="15.75">
      <c r="D2893" s="14"/>
    </row>
    <row r="2894" ht="15.75">
      <c r="D2894" s="14"/>
    </row>
    <row r="2895" ht="15.75">
      <c r="D2895" s="14"/>
    </row>
    <row r="2896" ht="15.75">
      <c r="D2896" s="14"/>
    </row>
    <row r="2897" ht="15.75">
      <c r="D2897" s="14"/>
    </row>
    <row r="2898" ht="15.75">
      <c r="D2898" s="14"/>
    </row>
    <row r="2899" ht="15.75">
      <c r="D2899" s="14"/>
    </row>
    <row r="2900" ht="15.75">
      <c r="D2900" s="14"/>
    </row>
    <row r="2901" ht="15.75">
      <c r="D2901" s="14"/>
    </row>
    <row r="2902" ht="15.75">
      <c r="D2902" s="14"/>
    </row>
    <row r="2903" ht="15.75">
      <c r="D2903" s="14"/>
    </row>
    <row r="2904" ht="15.75">
      <c r="D2904" s="14"/>
    </row>
    <row r="2905" ht="15.75">
      <c r="D2905" s="14"/>
    </row>
    <row r="2906" ht="15.75">
      <c r="D2906" s="14"/>
    </row>
    <row r="2907" ht="15.75">
      <c r="D2907" s="14"/>
    </row>
    <row r="2908" ht="15.75">
      <c r="D2908" s="14"/>
    </row>
    <row r="2909" ht="15.75">
      <c r="D2909" s="14"/>
    </row>
    <row r="2910" ht="15.75">
      <c r="D2910" s="14"/>
    </row>
    <row r="2911" ht="15.75">
      <c r="D2911" s="14"/>
    </row>
    <row r="2912" ht="15.75">
      <c r="D2912" s="14"/>
    </row>
    <row r="2913" ht="15.75">
      <c r="D2913" s="14"/>
    </row>
    <row r="2914" ht="15.75">
      <c r="D2914" s="14"/>
    </row>
    <row r="2915" ht="15.75">
      <c r="D2915" s="14"/>
    </row>
    <row r="2916" ht="15.75">
      <c r="D2916" s="14"/>
    </row>
    <row r="2917" ht="15.75">
      <c r="D2917" s="14"/>
    </row>
    <row r="2918" ht="15.75">
      <c r="D2918" s="14"/>
    </row>
    <row r="2919" ht="15.75">
      <c r="D2919" s="14"/>
    </row>
    <row r="2920" ht="15.75">
      <c r="D2920" s="14"/>
    </row>
    <row r="2921" ht="15.75">
      <c r="D2921" s="14"/>
    </row>
    <row r="2922" ht="15.75">
      <c r="D2922" s="14"/>
    </row>
    <row r="2923" ht="15.75">
      <c r="D2923" s="14"/>
    </row>
    <row r="2924" ht="15.75">
      <c r="D2924" s="14"/>
    </row>
    <row r="2925" ht="15.75">
      <c r="D2925" s="14"/>
    </row>
    <row r="2926" ht="15.75">
      <c r="D2926" s="14"/>
    </row>
    <row r="2927" ht="15.75">
      <c r="D2927" s="14"/>
    </row>
    <row r="2928" ht="15.75">
      <c r="D2928" s="14"/>
    </row>
    <row r="2929" ht="15.75">
      <c r="D2929" s="14"/>
    </row>
    <row r="2930" ht="15.75">
      <c r="D2930" s="14"/>
    </row>
    <row r="2931" ht="15.75">
      <c r="D2931" s="14"/>
    </row>
    <row r="2932" ht="15.75">
      <c r="D2932" s="14"/>
    </row>
    <row r="2933" ht="15.75">
      <c r="D2933" s="14"/>
    </row>
    <row r="2934" ht="15.75">
      <c r="D2934" s="14"/>
    </row>
    <row r="2935" ht="15.75">
      <c r="D2935" s="14"/>
    </row>
    <row r="2936" ht="15.75">
      <c r="D2936" s="14"/>
    </row>
    <row r="2937" ht="15.75">
      <c r="D2937" s="14"/>
    </row>
    <row r="2938" ht="15.75">
      <c r="D2938" s="14"/>
    </row>
    <row r="2939" ht="15.75">
      <c r="D2939" s="14"/>
    </row>
    <row r="2940" ht="15.75">
      <c r="D2940" s="14"/>
    </row>
    <row r="2941" ht="15.75">
      <c r="D2941" s="14"/>
    </row>
    <row r="2942" ht="15.75">
      <c r="D2942" s="14"/>
    </row>
    <row r="2943" ht="15.75">
      <c r="D2943" s="14"/>
    </row>
    <row r="2944" ht="15.75">
      <c r="D2944" s="14"/>
    </row>
    <row r="2945" ht="15.75">
      <c r="D2945" s="14"/>
    </row>
    <row r="2946" ht="15.75">
      <c r="D2946" s="14"/>
    </row>
    <row r="2947" ht="15.75">
      <c r="D2947" s="14"/>
    </row>
    <row r="2948" ht="15.75">
      <c r="D2948" s="14"/>
    </row>
    <row r="2949" ht="15.75">
      <c r="D2949" s="14"/>
    </row>
    <row r="2950" ht="15.75">
      <c r="D2950" s="14"/>
    </row>
    <row r="2951" ht="15.75">
      <c r="D2951" s="14"/>
    </row>
    <row r="2952" ht="15.75">
      <c r="D2952" s="14"/>
    </row>
    <row r="2953" ht="15.75">
      <c r="D2953" s="14"/>
    </row>
    <row r="2954" ht="15.75">
      <c r="D2954" s="14"/>
    </row>
    <row r="2955" ht="15.75">
      <c r="D2955" s="14"/>
    </row>
    <row r="2956" ht="15.75">
      <c r="D2956" s="14"/>
    </row>
    <row r="2957" ht="15.75">
      <c r="D2957" s="14"/>
    </row>
    <row r="2958" ht="15.75">
      <c r="D2958" s="14"/>
    </row>
    <row r="2959" ht="15.75">
      <c r="D2959" s="14"/>
    </row>
    <row r="2960" ht="15.75">
      <c r="D2960" s="14"/>
    </row>
    <row r="2961" ht="15.75">
      <c r="D2961" s="14"/>
    </row>
    <row r="2962" ht="15.75">
      <c r="D2962" s="14"/>
    </row>
    <row r="2963" ht="15.75">
      <c r="D2963" s="14"/>
    </row>
    <row r="2964" ht="15.75">
      <c r="D2964" s="14"/>
    </row>
    <row r="2965" ht="15.75">
      <c r="D2965" s="14"/>
    </row>
    <row r="2966" ht="15.75">
      <c r="D2966" s="14"/>
    </row>
    <row r="2967" ht="15.75">
      <c r="D2967" s="14"/>
    </row>
    <row r="2968" ht="15.75">
      <c r="D2968" s="14"/>
    </row>
    <row r="2969" ht="15.75">
      <c r="D2969" s="14"/>
    </row>
    <row r="2970" ht="15.75">
      <c r="D2970" s="14"/>
    </row>
    <row r="2971" ht="15.75">
      <c r="D2971" s="14"/>
    </row>
    <row r="2972" ht="15.75">
      <c r="D2972" s="14"/>
    </row>
    <row r="2973" ht="15.75">
      <c r="D2973" s="14"/>
    </row>
    <row r="2974" ht="15.75">
      <c r="D2974" s="14"/>
    </row>
    <row r="2975" ht="15.75">
      <c r="D2975" s="14"/>
    </row>
    <row r="2976" ht="15.75">
      <c r="D2976" s="14"/>
    </row>
    <row r="2977" ht="15.75">
      <c r="D2977" s="14"/>
    </row>
    <row r="2978" ht="15.75">
      <c r="D2978" s="14"/>
    </row>
    <row r="2979" ht="15.75">
      <c r="D2979" s="14"/>
    </row>
    <row r="2980" ht="15.75">
      <c r="D2980" s="14"/>
    </row>
    <row r="2981" ht="15.75">
      <c r="D2981" s="14"/>
    </row>
    <row r="2982" ht="15.75">
      <c r="D2982" s="14"/>
    </row>
    <row r="2983" ht="15.75">
      <c r="D2983" s="14"/>
    </row>
    <row r="2984" ht="15.75">
      <c r="D2984" s="14"/>
    </row>
    <row r="2985" ht="15.75">
      <c r="D2985" s="14"/>
    </row>
    <row r="2986" ht="15.75">
      <c r="D2986" s="14"/>
    </row>
    <row r="2987" ht="15.75">
      <c r="D2987" s="14"/>
    </row>
    <row r="2988" ht="15.75">
      <c r="D2988" s="14"/>
    </row>
    <row r="2989" ht="15.75">
      <c r="D2989" s="14"/>
    </row>
    <row r="2990" ht="15.75">
      <c r="D2990" s="14"/>
    </row>
    <row r="2991" ht="15.75">
      <c r="D2991" s="14"/>
    </row>
    <row r="2992" ht="15.75">
      <c r="D2992" s="14"/>
    </row>
    <row r="2993" ht="15.75">
      <c r="D2993" s="14"/>
    </row>
    <row r="2994" ht="15.75">
      <c r="D2994" s="14"/>
    </row>
    <row r="2995" ht="15.75">
      <c r="D2995" s="14"/>
    </row>
    <row r="2996" ht="15.75">
      <c r="D2996" s="14"/>
    </row>
    <row r="2997" ht="15.75">
      <c r="D2997" s="14"/>
    </row>
    <row r="2998" ht="15.75">
      <c r="D2998" s="14"/>
    </row>
    <row r="2999" ht="15.75">
      <c r="D2999" s="14"/>
    </row>
    <row r="3000" ht="15.75">
      <c r="D3000" s="14"/>
    </row>
    <row r="3001" ht="15.75">
      <c r="D3001" s="14"/>
    </row>
    <row r="3002" ht="15.75">
      <c r="D3002" s="14"/>
    </row>
    <row r="3003" ht="15.75">
      <c r="D3003" s="14"/>
    </row>
    <row r="3004" ht="15.75">
      <c r="D3004" s="14"/>
    </row>
    <row r="3005" ht="15.75">
      <c r="D3005" s="14"/>
    </row>
    <row r="3006" ht="15.75">
      <c r="D3006" s="14"/>
    </row>
    <row r="3007" ht="15.75">
      <c r="D3007" s="14"/>
    </row>
    <row r="3008" ht="15.75">
      <c r="D3008" s="14"/>
    </row>
    <row r="3009" ht="15.75">
      <c r="D3009" s="14"/>
    </row>
    <row r="3010" ht="15.75">
      <c r="D3010" s="14"/>
    </row>
    <row r="3011" ht="15.75">
      <c r="D3011" s="14"/>
    </row>
    <row r="3012" ht="15.75">
      <c r="D3012" s="14"/>
    </row>
    <row r="3013" ht="15.75">
      <c r="D3013" s="14"/>
    </row>
    <row r="3014" ht="15.75">
      <c r="D3014" s="14"/>
    </row>
    <row r="3015" ht="15.75">
      <c r="D3015" s="14"/>
    </row>
    <row r="3016" ht="15.75">
      <c r="D3016" s="14"/>
    </row>
    <row r="3017" ht="15.75">
      <c r="D3017" s="14"/>
    </row>
    <row r="3018" ht="15.75">
      <c r="D3018" s="14"/>
    </row>
    <row r="3019" ht="15.75">
      <c r="D3019" s="14"/>
    </row>
    <row r="3020" ht="15.75">
      <c r="D3020" s="14"/>
    </row>
    <row r="3021" ht="15.75">
      <c r="D3021" s="14"/>
    </row>
    <row r="3022" ht="15.75">
      <c r="D3022" s="14"/>
    </row>
    <row r="3023" ht="15.75">
      <c r="D3023" s="14"/>
    </row>
    <row r="3024" ht="15.75">
      <c r="D3024" s="14"/>
    </row>
    <row r="3025" ht="15.75">
      <c r="D3025" s="14"/>
    </row>
    <row r="3026" ht="15.75">
      <c r="D3026" s="14"/>
    </row>
    <row r="3027" ht="15.75">
      <c r="D3027" s="14"/>
    </row>
    <row r="3028" ht="15.75">
      <c r="D3028" s="14"/>
    </row>
    <row r="3029" ht="15.75">
      <c r="D3029" s="14"/>
    </row>
    <row r="3030" ht="15.75">
      <c r="D3030" s="14"/>
    </row>
    <row r="3031" ht="15.75">
      <c r="D3031" s="14"/>
    </row>
    <row r="3032" ht="15.75">
      <c r="D3032" s="14"/>
    </row>
    <row r="3033" ht="15.75">
      <c r="D3033" s="14"/>
    </row>
    <row r="3034" ht="15.75">
      <c r="D3034" s="14"/>
    </row>
    <row r="3035" ht="15.75">
      <c r="D3035" s="14"/>
    </row>
    <row r="3036" ht="15.75">
      <c r="D3036" s="14"/>
    </row>
    <row r="3037" ht="15.75">
      <c r="D3037" s="14"/>
    </row>
    <row r="3038" ht="15.75">
      <c r="D3038" s="14"/>
    </row>
    <row r="3039" ht="15.75">
      <c r="D3039" s="14"/>
    </row>
    <row r="3040" ht="15.75">
      <c r="D3040" s="14"/>
    </row>
    <row r="3041" ht="15.75">
      <c r="D3041" s="14"/>
    </row>
    <row r="3042" ht="15.75">
      <c r="D3042" s="14"/>
    </row>
    <row r="3043" ht="15.75">
      <c r="D3043" s="14"/>
    </row>
    <row r="3044" ht="15.75">
      <c r="D3044" s="14"/>
    </row>
    <row r="3045" ht="15.75">
      <c r="D3045" s="14"/>
    </row>
    <row r="3046" ht="15.75">
      <c r="D3046" s="14"/>
    </row>
    <row r="3047" ht="15.75">
      <c r="D3047" s="14"/>
    </row>
    <row r="3048" ht="15.75">
      <c r="D3048" s="14"/>
    </row>
    <row r="3049" ht="15.75">
      <c r="D3049" s="14"/>
    </row>
    <row r="3050" ht="15.75">
      <c r="D3050" s="14"/>
    </row>
    <row r="3051" ht="15.75">
      <c r="D3051" s="14"/>
    </row>
    <row r="3052" ht="15.75">
      <c r="D3052" s="14"/>
    </row>
    <row r="3053" ht="15.75">
      <c r="D3053" s="14"/>
    </row>
    <row r="3054" ht="15.75">
      <c r="D3054" s="14"/>
    </row>
    <row r="3055" ht="15.75">
      <c r="D3055" s="14"/>
    </row>
    <row r="3056" ht="15.75">
      <c r="D3056" s="14"/>
    </row>
    <row r="3057" ht="15.75">
      <c r="D3057" s="14"/>
    </row>
    <row r="3058" ht="15.75">
      <c r="D3058" s="14"/>
    </row>
    <row r="3059" ht="15.75">
      <c r="D3059" s="14"/>
    </row>
    <row r="3060" ht="15.75">
      <c r="D3060" s="14"/>
    </row>
    <row r="3061" ht="15.75">
      <c r="D3061" s="14"/>
    </row>
    <row r="3062" ht="15.75">
      <c r="D3062" s="14"/>
    </row>
    <row r="3063" ht="15.75">
      <c r="D3063" s="14"/>
    </row>
    <row r="3064" ht="15.75">
      <c r="D3064" s="14"/>
    </row>
    <row r="3065" ht="15.75">
      <c r="D3065" s="14"/>
    </row>
    <row r="3066" ht="15.75">
      <c r="D3066" s="14"/>
    </row>
    <row r="3067" ht="15.75">
      <c r="D3067" s="14"/>
    </row>
    <row r="3068" ht="15.75">
      <c r="D3068" s="14"/>
    </row>
    <row r="3069" ht="15.75">
      <c r="D3069" s="14"/>
    </row>
    <row r="3070" ht="15.75">
      <c r="D3070" s="14"/>
    </row>
    <row r="3071" ht="15.75">
      <c r="D3071" s="14"/>
    </row>
    <row r="3072" ht="15.75">
      <c r="D3072" s="14"/>
    </row>
    <row r="3073" ht="15.75">
      <c r="D3073" s="14"/>
    </row>
    <row r="3074" ht="15.75">
      <c r="D3074" s="14"/>
    </row>
    <row r="3075" ht="15.75">
      <c r="D3075" s="14"/>
    </row>
    <row r="3076" ht="15.75">
      <c r="D3076" s="14"/>
    </row>
    <row r="3077" ht="15.75">
      <c r="D3077" s="14"/>
    </row>
    <row r="3078" ht="15.75">
      <c r="D3078" s="14"/>
    </row>
    <row r="3079" ht="15.75">
      <c r="D3079" s="14"/>
    </row>
    <row r="3080" ht="15.75">
      <c r="D3080" s="14"/>
    </row>
    <row r="3081" ht="15.75">
      <c r="D3081" s="14"/>
    </row>
    <row r="3082" ht="15.75">
      <c r="D3082" s="14"/>
    </row>
    <row r="3083" ht="15.75">
      <c r="D3083" s="14"/>
    </row>
    <row r="3084" ht="15.75">
      <c r="D3084" s="14"/>
    </row>
    <row r="3085" ht="15.75">
      <c r="D3085" s="14"/>
    </row>
    <row r="3086" ht="15.75">
      <c r="D3086" s="14"/>
    </row>
    <row r="3087" ht="15.75">
      <c r="D3087" s="14"/>
    </row>
    <row r="3088" ht="15.75">
      <c r="D3088" s="14"/>
    </row>
    <row r="3089" ht="15.75">
      <c r="D3089" s="14"/>
    </row>
    <row r="3090" ht="15.75">
      <c r="D3090" s="14"/>
    </row>
    <row r="3091" ht="15.75">
      <c r="D3091" s="14"/>
    </row>
    <row r="3092" ht="15.75">
      <c r="D3092" s="14"/>
    </row>
    <row r="3093" ht="15.75">
      <c r="D3093" s="14"/>
    </row>
    <row r="3094" ht="15.75">
      <c r="D3094" s="14"/>
    </row>
    <row r="3095" ht="15.75">
      <c r="D3095" s="14"/>
    </row>
    <row r="3096" ht="15.75">
      <c r="D3096" s="14"/>
    </row>
    <row r="3097" ht="15.75">
      <c r="D3097" s="14"/>
    </row>
    <row r="3098" ht="15.75">
      <c r="D3098" s="14"/>
    </row>
    <row r="3099" ht="15.75">
      <c r="D3099" s="14"/>
    </row>
    <row r="3100" ht="15.75">
      <c r="D3100" s="14"/>
    </row>
    <row r="3101" ht="15.75">
      <c r="D3101" s="14"/>
    </row>
    <row r="3102" ht="15.75">
      <c r="D3102" s="14"/>
    </row>
    <row r="3103" ht="15.75">
      <c r="D3103" s="14"/>
    </row>
    <row r="3104" ht="15.75">
      <c r="D3104" s="14"/>
    </row>
    <row r="3105" ht="15.75">
      <c r="D3105" s="14"/>
    </row>
    <row r="3106" ht="15.75">
      <c r="D3106" s="14"/>
    </row>
    <row r="3107" ht="15.75">
      <c r="D3107" s="14"/>
    </row>
    <row r="3108" ht="15.75">
      <c r="D3108" s="14"/>
    </row>
    <row r="3109" ht="15.75">
      <c r="D3109" s="14"/>
    </row>
    <row r="3110" ht="15.75">
      <c r="D3110" s="14"/>
    </row>
    <row r="3111" ht="15.75">
      <c r="D3111" s="14"/>
    </row>
    <row r="3112" ht="15.75">
      <c r="D3112" s="14"/>
    </row>
    <row r="3113" ht="15.75">
      <c r="D3113" s="14"/>
    </row>
    <row r="3114" ht="15.75">
      <c r="D3114" s="14"/>
    </row>
    <row r="3115" ht="15.75">
      <c r="D3115" s="14"/>
    </row>
    <row r="3116" ht="15.75">
      <c r="D3116" s="14"/>
    </row>
    <row r="3117" ht="15.75">
      <c r="D3117" s="14"/>
    </row>
    <row r="3118" ht="15.75">
      <c r="D3118" s="14"/>
    </row>
    <row r="3119" ht="15.75">
      <c r="D3119" s="14"/>
    </row>
    <row r="3120" ht="15.75">
      <c r="D3120" s="14"/>
    </row>
    <row r="3121" ht="15.75">
      <c r="D3121" s="14"/>
    </row>
    <row r="3122" ht="15.75">
      <c r="D3122" s="14"/>
    </row>
    <row r="3123" ht="15.75">
      <c r="D3123" s="14"/>
    </row>
    <row r="3124" ht="15.75">
      <c r="D3124" s="14"/>
    </row>
    <row r="3125" ht="15.75">
      <c r="D3125" s="14"/>
    </row>
    <row r="3126" ht="15.75">
      <c r="D3126" s="14"/>
    </row>
    <row r="3127" ht="15.75">
      <c r="D3127" s="14"/>
    </row>
    <row r="3128" ht="15.75">
      <c r="D3128" s="14"/>
    </row>
    <row r="3129" ht="15.75">
      <c r="D3129" s="14"/>
    </row>
    <row r="3130" ht="15.75">
      <c r="D3130" s="14"/>
    </row>
    <row r="3131" ht="15.75">
      <c r="D3131" s="14"/>
    </row>
    <row r="3132" ht="15.75">
      <c r="D3132" s="14"/>
    </row>
    <row r="3133" ht="15.75">
      <c r="D3133" s="14"/>
    </row>
    <row r="3134" ht="15.75">
      <c r="D3134" s="14"/>
    </row>
    <row r="3135" ht="15.75">
      <c r="D3135" s="14"/>
    </row>
    <row r="3136" ht="15.75">
      <c r="D3136" s="14"/>
    </row>
    <row r="3137" ht="15.75">
      <c r="D3137" s="14"/>
    </row>
    <row r="3138" ht="15.75">
      <c r="D3138" s="14"/>
    </row>
    <row r="3139" ht="15.75">
      <c r="D3139" s="14"/>
    </row>
    <row r="3140" ht="15.75">
      <c r="D3140" s="14"/>
    </row>
    <row r="3141" ht="15.75">
      <c r="D3141" s="14"/>
    </row>
    <row r="3142" ht="15.75">
      <c r="D3142" s="14"/>
    </row>
    <row r="3143" ht="15.75">
      <c r="D3143" s="14"/>
    </row>
    <row r="3144" ht="15.75">
      <c r="D3144" s="14"/>
    </row>
    <row r="3145" ht="15.75">
      <c r="D3145" s="14"/>
    </row>
    <row r="3146" ht="15.75">
      <c r="D3146" s="14"/>
    </row>
    <row r="3147" ht="15.75">
      <c r="D3147" s="14"/>
    </row>
    <row r="3148" ht="15.75">
      <c r="D3148" s="14"/>
    </row>
    <row r="3149" ht="15.75">
      <c r="D3149" s="14"/>
    </row>
    <row r="3150" ht="15.75">
      <c r="D3150" s="14"/>
    </row>
    <row r="3151" ht="15.75">
      <c r="D3151" s="14"/>
    </row>
    <row r="3152" ht="15.75">
      <c r="D3152" s="14"/>
    </row>
    <row r="3153" ht="15.75">
      <c r="D3153" s="14"/>
    </row>
    <row r="3154" ht="15.75">
      <c r="D3154" s="14"/>
    </row>
    <row r="3155" ht="15.75">
      <c r="D3155" s="14"/>
    </row>
    <row r="3156" ht="15.75">
      <c r="D3156" s="14"/>
    </row>
    <row r="3157" ht="15.75">
      <c r="D3157" s="14"/>
    </row>
    <row r="3158" ht="15.75">
      <c r="D3158" s="14"/>
    </row>
    <row r="3159" ht="15.75">
      <c r="D3159" s="14"/>
    </row>
    <row r="3160" ht="15.75">
      <c r="D3160" s="14"/>
    </row>
    <row r="3161" ht="15.75">
      <c r="D3161" s="14"/>
    </row>
    <row r="3162" ht="15.75">
      <c r="D3162" s="14"/>
    </row>
    <row r="3163" ht="15.75">
      <c r="D3163" s="14"/>
    </row>
    <row r="3164" ht="15.75">
      <c r="D3164" s="14"/>
    </row>
    <row r="3165" ht="15.75">
      <c r="D3165" s="14"/>
    </row>
    <row r="3166" ht="15.75">
      <c r="D3166" s="14"/>
    </row>
    <row r="3167" ht="15.75">
      <c r="D3167" s="14"/>
    </row>
    <row r="3168" ht="15.75">
      <c r="D3168" s="14"/>
    </row>
    <row r="3169" ht="15.75">
      <c r="D3169" s="14"/>
    </row>
    <row r="3170" ht="15.75">
      <c r="D3170" s="14"/>
    </row>
    <row r="3171" ht="15.75">
      <c r="D3171" s="14"/>
    </row>
    <row r="3172" ht="15.75">
      <c r="D3172" s="14"/>
    </row>
    <row r="3173" ht="15.75">
      <c r="D3173" s="14"/>
    </row>
    <row r="3174" ht="15.75">
      <c r="D3174" s="14"/>
    </row>
    <row r="3175" ht="15.75">
      <c r="D3175" s="14"/>
    </row>
    <row r="3176" ht="15.75">
      <c r="D3176" s="14"/>
    </row>
    <row r="3177" ht="15.75">
      <c r="D3177" s="14"/>
    </row>
    <row r="3178" ht="15.75">
      <c r="D3178" s="14"/>
    </row>
    <row r="3179" ht="15.75">
      <c r="D3179" s="14"/>
    </row>
    <row r="3180" ht="15.75">
      <c r="D3180" s="14"/>
    </row>
    <row r="3181" ht="15.75">
      <c r="D3181" s="14"/>
    </row>
    <row r="3182" ht="15.75">
      <c r="D3182" s="14"/>
    </row>
    <row r="3183" ht="15.75">
      <c r="D3183" s="14"/>
    </row>
    <row r="3184" ht="15.75">
      <c r="D3184" s="14"/>
    </row>
    <row r="3185" ht="15.75">
      <c r="D3185" s="14"/>
    </row>
    <row r="3186" ht="15.75">
      <c r="D3186" s="14"/>
    </row>
    <row r="3187" ht="15.75">
      <c r="D3187" s="14"/>
    </row>
    <row r="3188" ht="15.75">
      <c r="D3188" s="14"/>
    </row>
    <row r="3189" ht="15.75">
      <c r="D3189" s="14"/>
    </row>
    <row r="3190" ht="15.75">
      <c r="D3190" s="14"/>
    </row>
    <row r="3191" ht="15.75">
      <c r="D3191" s="14"/>
    </row>
    <row r="3192" ht="15.75">
      <c r="D3192" s="14"/>
    </row>
    <row r="3193" ht="15.75">
      <c r="D3193" s="14"/>
    </row>
    <row r="3194" ht="15.75">
      <c r="D3194" s="14"/>
    </row>
    <row r="3195" ht="15.75">
      <c r="D3195" s="14"/>
    </row>
    <row r="3196" ht="15.75">
      <c r="D3196" s="14"/>
    </row>
    <row r="3197" ht="15.75">
      <c r="D3197" s="14"/>
    </row>
    <row r="3198" ht="15.75">
      <c r="D3198" s="14"/>
    </row>
    <row r="3199" ht="15.75">
      <c r="D3199" s="14"/>
    </row>
    <row r="3200" ht="15.75">
      <c r="D3200" s="14"/>
    </row>
    <row r="3201" ht="15.75">
      <c r="D3201" s="14"/>
    </row>
    <row r="3202" ht="15.75">
      <c r="D3202" s="14"/>
    </row>
    <row r="3203" ht="15.75">
      <c r="D3203" s="14"/>
    </row>
    <row r="3204" ht="15.75">
      <c r="D3204" s="14"/>
    </row>
    <row r="3205" ht="15.75">
      <c r="D3205" s="14"/>
    </row>
    <row r="3206" ht="15.75">
      <c r="D3206" s="14"/>
    </row>
    <row r="3207" ht="15.75">
      <c r="D3207" s="14"/>
    </row>
    <row r="3208" ht="15.75">
      <c r="D3208" s="14"/>
    </row>
    <row r="3209" ht="15.75">
      <c r="D3209" s="14"/>
    </row>
    <row r="3210" ht="15.75">
      <c r="D3210" s="14"/>
    </row>
    <row r="3211" ht="15.75">
      <c r="D3211" s="14"/>
    </row>
    <row r="3212" ht="15.75">
      <c r="D3212" s="14"/>
    </row>
    <row r="3213" ht="15.75">
      <c r="D3213" s="14"/>
    </row>
    <row r="3214" ht="15.75">
      <c r="D3214" s="14"/>
    </row>
    <row r="3215" ht="15.75">
      <c r="D3215" s="14"/>
    </row>
    <row r="3216" ht="15.75">
      <c r="D3216" s="14"/>
    </row>
    <row r="3217" ht="15.75">
      <c r="D3217" s="14"/>
    </row>
    <row r="3218" ht="15.75">
      <c r="D3218" s="14"/>
    </row>
    <row r="3219" ht="15.75">
      <c r="D3219" s="14"/>
    </row>
    <row r="3220" ht="15.75">
      <c r="D3220" s="14"/>
    </row>
    <row r="3221" ht="15.75">
      <c r="D3221" s="14"/>
    </row>
    <row r="3222" ht="15.75">
      <c r="D3222" s="14"/>
    </row>
    <row r="3223" ht="15.75">
      <c r="D3223" s="14"/>
    </row>
    <row r="3224" ht="15.75">
      <c r="D3224" s="14"/>
    </row>
    <row r="3225" ht="15.75">
      <c r="D3225" s="14"/>
    </row>
    <row r="3226" ht="15.75">
      <c r="D3226" s="14"/>
    </row>
    <row r="3227" ht="15.75">
      <c r="D3227" s="14"/>
    </row>
    <row r="3228" ht="15.75">
      <c r="D3228" s="14"/>
    </row>
    <row r="3229" ht="15.75">
      <c r="D3229" s="14"/>
    </row>
    <row r="3230" ht="15.75">
      <c r="D3230" s="14"/>
    </row>
    <row r="3231" ht="15.75">
      <c r="D3231" s="14"/>
    </row>
    <row r="3232" ht="15.75">
      <c r="D3232" s="14"/>
    </row>
    <row r="3233" ht="15.75">
      <c r="D3233" s="14"/>
    </row>
    <row r="3234" ht="15.75">
      <c r="D3234" s="14"/>
    </row>
    <row r="3235" ht="15.75">
      <c r="D3235" s="14"/>
    </row>
    <row r="3236" ht="15.75">
      <c r="D3236" s="14"/>
    </row>
    <row r="3237" ht="15.75">
      <c r="D3237" s="14"/>
    </row>
    <row r="3238" ht="15.75">
      <c r="D3238" s="14"/>
    </row>
    <row r="3239" ht="15.75">
      <c r="D3239" s="14"/>
    </row>
    <row r="3240" ht="15.75">
      <c r="D3240" s="14"/>
    </row>
    <row r="3241" ht="15.75">
      <c r="D3241" s="14"/>
    </row>
    <row r="3242" ht="15.75">
      <c r="D3242" s="14"/>
    </row>
    <row r="3243" ht="15.75">
      <c r="D3243" s="14"/>
    </row>
    <row r="3244" ht="15.75">
      <c r="D3244" s="14"/>
    </row>
    <row r="3245" ht="15.75">
      <c r="D3245" s="14"/>
    </row>
    <row r="3246" ht="15.75">
      <c r="D3246" s="14"/>
    </row>
    <row r="3247" ht="15.75">
      <c r="D3247" s="14"/>
    </row>
    <row r="3248" ht="15.75">
      <c r="D3248" s="14"/>
    </row>
    <row r="3249" ht="15.75">
      <c r="D3249" s="14"/>
    </row>
    <row r="3250" ht="15.75">
      <c r="D3250" s="14"/>
    </row>
    <row r="3251" ht="15.75">
      <c r="D3251" s="14"/>
    </row>
    <row r="3252" ht="15.75">
      <c r="D3252" s="14"/>
    </row>
    <row r="3253" ht="15.75">
      <c r="D3253" s="14"/>
    </row>
    <row r="3254" ht="15.75">
      <c r="D3254" s="14"/>
    </row>
    <row r="3255" ht="15.75">
      <c r="D3255" s="14"/>
    </row>
    <row r="3256" ht="15.75">
      <c r="D3256" s="14"/>
    </row>
    <row r="3257" ht="15.75">
      <c r="D3257" s="14"/>
    </row>
    <row r="3258" ht="15.75">
      <c r="D3258" s="14"/>
    </row>
    <row r="3259" ht="15.75">
      <c r="D3259" s="14"/>
    </row>
    <row r="3260" ht="15.75">
      <c r="D3260" s="14"/>
    </row>
    <row r="3261" ht="15.75">
      <c r="D3261" s="14"/>
    </row>
    <row r="3262" ht="15.75">
      <c r="D3262" s="14"/>
    </row>
    <row r="3263" ht="15.75">
      <c r="D3263" s="14"/>
    </row>
    <row r="3264" ht="15.75">
      <c r="D3264" s="14"/>
    </row>
    <row r="3265" ht="15.75">
      <c r="D3265" s="14"/>
    </row>
    <row r="3266" ht="15.75">
      <c r="D3266" s="14"/>
    </row>
    <row r="3267" ht="15.75">
      <c r="D3267" s="14"/>
    </row>
    <row r="3268" ht="15.75">
      <c r="D3268" s="14"/>
    </row>
    <row r="3269" ht="15.75">
      <c r="D3269" s="14"/>
    </row>
    <row r="3270" ht="15.75">
      <c r="D3270" s="14"/>
    </row>
    <row r="3271" ht="15.75">
      <c r="D3271" s="14"/>
    </row>
    <row r="3272" ht="15.75">
      <c r="D3272" s="14"/>
    </row>
    <row r="3273" ht="15.75">
      <c r="D3273" s="14"/>
    </row>
    <row r="3274" ht="15.75">
      <c r="D3274" s="14"/>
    </row>
    <row r="3275" ht="15.75">
      <c r="D3275" s="14"/>
    </row>
    <row r="3276" ht="15.75">
      <c r="D3276" s="14"/>
    </row>
    <row r="3277" ht="15.75">
      <c r="D3277" s="14"/>
    </row>
    <row r="3278" ht="15.75">
      <c r="D3278" s="14"/>
    </row>
    <row r="3279" ht="15.75">
      <c r="D3279" s="14"/>
    </row>
    <row r="3280" ht="15.75">
      <c r="D3280" s="14"/>
    </row>
    <row r="3281" ht="15.75">
      <c r="D3281" s="14"/>
    </row>
    <row r="3282" ht="15.75">
      <c r="D3282" s="14"/>
    </row>
    <row r="3283" ht="15.75">
      <c r="D3283" s="14"/>
    </row>
    <row r="3284" ht="15.75">
      <c r="D3284" s="14"/>
    </row>
    <row r="3285" ht="15.75">
      <c r="D3285" s="14"/>
    </row>
    <row r="3286" ht="15.75">
      <c r="D3286" s="14"/>
    </row>
    <row r="3287" ht="15.75">
      <c r="D3287" s="14"/>
    </row>
    <row r="3288" ht="15.75">
      <c r="D3288" s="14"/>
    </row>
    <row r="3289" ht="15.75">
      <c r="D3289" s="14"/>
    </row>
    <row r="3290" ht="15.75">
      <c r="D3290" s="14"/>
    </row>
    <row r="3291" ht="15.75">
      <c r="D3291" s="14"/>
    </row>
    <row r="3292" ht="15.75">
      <c r="D3292" s="14"/>
    </row>
    <row r="3293" ht="15.75">
      <c r="D3293" s="14"/>
    </row>
    <row r="3294" ht="15.75">
      <c r="D3294" s="14"/>
    </row>
    <row r="3295" ht="15.75">
      <c r="D3295" s="14"/>
    </row>
    <row r="3296" ht="15.75">
      <c r="D3296" s="14"/>
    </row>
    <row r="3297" ht="15.75">
      <c r="D3297" s="14"/>
    </row>
    <row r="3298" ht="15.75">
      <c r="D3298" s="14"/>
    </row>
    <row r="3299" ht="15.75">
      <c r="D3299" s="14"/>
    </row>
    <row r="3300" ht="15.75">
      <c r="D3300" s="14"/>
    </row>
    <row r="3301" ht="15.75">
      <c r="D3301" s="14"/>
    </row>
    <row r="3302" ht="15.75">
      <c r="D3302" s="14"/>
    </row>
    <row r="3303" ht="15.75">
      <c r="D3303" s="14"/>
    </row>
    <row r="3304" ht="15.75">
      <c r="D3304" s="14"/>
    </row>
    <row r="3305" ht="15.75">
      <c r="D3305" s="14"/>
    </row>
    <row r="3306" ht="15.75">
      <c r="D3306" s="14"/>
    </row>
    <row r="3307" ht="15.75">
      <c r="D3307" s="14"/>
    </row>
    <row r="3308" ht="15.75">
      <c r="D3308" s="14"/>
    </row>
    <row r="3309" ht="15.75">
      <c r="D3309" s="14"/>
    </row>
    <row r="3310" ht="15.75">
      <c r="D3310" s="14"/>
    </row>
    <row r="3311" ht="15.75">
      <c r="D3311" s="14"/>
    </row>
    <row r="3312" ht="15.75">
      <c r="D3312" s="14"/>
    </row>
    <row r="3313" ht="15.75">
      <c r="D3313" s="14"/>
    </row>
    <row r="3314" ht="15.75">
      <c r="D3314" s="14"/>
    </row>
    <row r="3315" ht="15.75">
      <c r="D3315" s="14"/>
    </row>
    <row r="3316" ht="15.75">
      <c r="D3316" s="14"/>
    </row>
    <row r="3317" ht="15.75">
      <c r="D3317" s="14"/>
    </row>
    <row r="3318" ht="15.75">
      <c r="D3318" s="14"/>
    </row>
    <row r="3319" ht="15.75">
      <c r="D3319" s="14"/>
    </row>
    <row r="3320" ht="15.75">
      <c r="D3320" s="14"/>
    </row>
    <row r="3321" ht="15.75">
      <c r="D3321" s="14"/>
    </row>
    <row r="3322" ht="15.75">
      <c r="D3322" s="14"/>
    </row>
    <row r="3323" ht="15.75">
      <c r="D3323" s="14"/>
    </row>
    <row r="3324" ht="15.75">
      <c r="D3324" s="14"/>
    </row>
    <row r="3325" ht="15.75">
      <c r="D3325" s="14"/>
    </row>
    <row r="3326" ht="15.75">
      <c r="D3326" s="14"/>
    </row>
    <row r="3327" ht="15.75">
      <c r="D3327" s="14"/>
    </row>
    <row r="3328" ht="15.75">
      <c r="D3328" s="14"/>
    </row>
    <row r="3329" ht="15.75">
      <c r="D3329" s="14"/>
    </row>
    <row r="3330" ht="15.75">
      <c r="D3330" s="14"/>
    </row>
    <row r="3331" ht="15.75">
      <c r="D3331" s="14"/>
    </row>
    <row r="3332" ht="15.75">
      <c r="D3332" s="14"/>
    </row>
    <row r="3333" ht="15.75">
      <c r="D3333" s="14"/>
    </row>
    <row r="3334" ht="15.75">
      <c r="D3334" s="14"/>
    </row>
    <row r="3335" ht="15.75">
      <c r="D3335" s="14"/>
    </row>
    <row r="3336" ht="15.75">
      <c r="D3336" s="14"/>
    </row>
    <row r="3337" ht="15.75">
      <c r="D3337" s="14"/>
    </row>
    <row r="3338" ht="15.75">
      <c r="D3338" s="14"/>
    </row>
    <row r="3339" ht="15.75">
      <c r="D3339" s="14"/>
    </row>
    <row r="3340" ht="15.75">
      <c r="D3340" s="14"/>
    </row>
    <row r="3341" ht="15.75">
      <c r="D3341" s="14"/>
    </row>
    <row r="3342" ht="15.75">
      <c r="D3342" s="14"/>
    </row>
    <row r="3343" ht="15.75">
      <c r="D3343" s="14"/>
    </row>
    <row r="3344" ht="15.75">
      <c r="D3344" s="14"/>
    </row>
    <row r="3345" ht="15.75">
      <c r="D3345" s="14"/>
    </row>
    <row r="3346" ht="15.75">
      <c r="D3346" s="14"/>
    </row>
    <row r="3347" ht="15.75">
      <c r="D3347" s="14"/>
    </row>
    <row r="3348" ht="15.75">
      <c r="D3348" s="14"/>
    </row>
    <row r="3349" ht="15.75">
      <c r="D3349" s="14"/>
    </row>
    <row r="3350" ht="15.75">
      <c r="D3350" s="14"/>
    </row>
    <row r="3351" ht="15.75">
      <c r="D3351" s="14"/>
    </row>
    <row r="3352" ht="15.75">
      <c r="D3352" s="14"/>
    </row>
    <row r="3353" ht="15.75">
      <c r="D3353" s="14"/>
    </row>
    <row r="3354" ht="15.75">
      <c r="D3354" s="14"/>
    </row>
    <row r="3355" ht="15.75">
      <c r="D3355" s="14"/>
    </row>
    <row r="3356" ht="15.75">
      <c r="D3356" s="14"/>
    </row>
    <row r="3357" ht="15.75">
      <c r="D3357" s="14"/>
    </row>
    <row r="3358" ht="15.75">
      <c r="D3358" s="14"/>
    </row>
    <row r="3359" ht="15.75">
      <c r="D3359" s="14"/>
    </row>
    <row r="3360" ht="15.75">
      <c r="D3360" s="14"/>
    </row>
    <row r="3361" ht="15.75">
      <c r="D3361" s="14"/>
    </row>
    <row r="3362" ht="15.75">
      <c r="D3362" s="14"/>
    </row>
    <row r="3363" ht="15.75">
      <c r="D3363" s="14"/>
    </row>
    <row r="3364" ht="15.75">
      <c r="D3364" s="14"/>
    </row>
    <row r="3365" ht="15.75">
      <c r="D3365" s="14"/>
    </row>
    <row r="3366" ht="15.75">
      <c r="D3366" s="14"/>
    </row>
    <row r="3367" ht="15.75">
      <c r="D3367" s="14"/>
    </row>
    <row r="3368" ht="15.75">
      <c r="D3368" s="14"/>
    </row>
    <row r="3369" ht="15.75">
      <c r="D3369" s="14"/>
    </row>
    <row r="3370" ht="15.75">
      <c r="D3370" s="14"/>
    </row>
    <row r="3371" ht="15.75">
      <c r="D3371" s="14"/>
    </row>
    <row r="3372" ht="15.75">
      <c r="D3372" s="14"/>
    </row>
    <row r="3373" ht="15.75">
      <c r="D3373" s="14"/>
    </row>
    <row r="3374" ht="15.75">
      <c r="D3374" s="14"/>
    </row>
    <row r="3375" ht="15.75">
      <c r="D3375" s="14"/>
    </row>
    <row r="3376" ht="15.75">
      <c r="D3376" s="14"/>
    </row>
    <row r="3377" ht="15.75">
      <c r="D3377" s="14"/>
    </row>
    <row r="3378" ht="15.75">
      <c r="D3378" s="14"/>
    </row>
    <row r="3379" ht="15.75">
      <c r="D3379" s="14"/>
    </row>
    <row r="3380" ht="15.75">
      <c r="D3380" s="14"/>
    </row>
    <row r="3381" ht="15.75">
      <c r="D3381" s="14"/>
    </row>
    <row r="3382" ht="15.75">
      <c r="D3382" s="14"/>
    </row>
    <row r="3383" ht="15.75">
      <c r="D3383" s="14"/>
    </row>
    <row r="3384" ht="15.75">
      <c r="D3384" s="14"/>
    </row>
    <row r="3385" ht="15.75">
      <c r="D3385" s="14"/>
    </row>
    <row r="3386" ht="15.75">
      <c r="D3386" s="14"/>
    </row>
    <row r="3387" ht="15.75">
      <c r="D3387" s="14"/>
    </row>
    <row r="3388" ht="15.75">
      <c r="D3388" s="14"/>
    </row>
    <row r="3389" ht="15.75">
      <c r="D3389" s="14"/>
    </row>
    <row r="3390" ht="15.75">
      <c r="D3390" s="14"/>
    </row>
    <row r="3391" ht="15.75">
      <c r="D3391" s="14"/>
    </row>
    <row r="3392" ht="15.75">
      <c r="D3392" s="14"/>
    </row>
    <row r="3393" ht="15.75">
      <c r="D3393" s="14"/>
    </row>
    <row r="3394" ht="15.75">
      <c r="D3394" s="14"/>
    </row>
    <row r="3395" ht="15.75">
      <c r="D3395" s="14"/>
    </row>
    <row r="3396" ht="15.75">
      <c r="D3396" s="14"/>
    </row>
    <row r="3397" ht="15.75">
      <c r="D3397" s="14"/>
    </row>
    <row r="3398" ht="15.75">
      <c r="D3398" s="14"/>
    </row>
    <row r="3399" ht="15.75">
      <c r="D3399" s="14"/>
    </row>
    <row r="3400" ht="15.75">
      <c r="D3400" s="14"/>
    </row>
    <row r="3401" ht="15.75">
      <c r="D3401" s="14"/>
    </row>
    <row r="3402" ht="15.75">
      <c r="D3402" s="14"/>
    </row>
    <row r="3403" ht="15.75">
      <c r="D3403" s="14"/>
    </row>
    <row r="3404" ht="15.75">
      <c r="D3404" s="14"/>
    </row>
    <row r="3405" ht="15.75">
      <c r="D3405" s="14"/>
    </row>
    <row r="3406" ht="15.75">
      <c r="D3406" s="14"/>
    </row>
    <row r="3407" ht="15.75">
      <c r="D3407" s="14"/>
    </row>
    <row r="3408" ht="15.75">
      <c r="D3408" s="14"/>
    </row>
    <row r="3409" ht="15.75">
      <c r="D3409" s="14"/>
    </row>
    <row r="3410" ht="15.75">
      <c r="D3410" s="14"/>
    </row>
    <row r="3411" ht="15.75">
      <c r="D3411" s="14"/>
    </row>
    <row r="3412" ht="15.75">
      <c r="D3412" s="14"/>
    </row>
    <row r="3413" ht="15.75">
      <c r="D3413" s="14"/>
    </row>
    <row r="3414" ht="15.75">
      <c r="D3414" s="14"/>
    </row>
    <row r="3415" ht="15.75">
      <c r="D3415" s="14"/>
    </row>
    <row r="3416" ht="15.75">
      <c r="D3416" s="14"/>
    </row>
    <row r="3417" ht="15.75">
      <c r="D3417" s="14"/>
    </row>
    <row r="3418" ht="15.75">
      <c r="D3418" s="14"/>
    </row>
    <row r="3419" ht="15.75">
      <c r="D3419" s="14"/>
    </row>
    <row r="3420" ht="15.75">
      <c r="D3420" s="14"/>
    </row>
    <row r="3421" ht="15.75">
      <c r="D3421" s="14"/>
    </row>
    <row r="3422" ht="15.75">
      <c r="D3422" s="14"/>
    </row>
    <row r="3423" ht="15.75">
      <c r="D3423" s="14"/>
    </row>
    <row r="3424" ht="15.75">
      <c r="D3424" s="14"/>
    </row>
    <row r="3425" ht="15.75">
      <c r="D3425" s="14"/>
    </row>
    <row r="3426" ht="15.75">
      <c r="D3426" s="14"/>
    </row>
    <row r="3427" ht="15.75">
      <c r="D3427" s="14"/>
    </row>
    <row r="3428" ht="15.75">
      <c r="D3428" s="14"/>
    </row>
    <row r="3429" ht="15.75">
      <c r="D3429" s="14"/>
    </row>
    <row r="3430" ht="15.75">
      <c r="D3430" s="14"/>
    </row>
    <row r="3431" ht="15.75">
      <c r="D3431" s="14"/>
    </row>
    <row r="3432" ht="15.75">
      <c r="D3432" s="14"/>
    </row>
    <row r="3433" ht="15.75">
      <c r="D3433" s="14"/>
    </row>
    <row r="3434" ht="15.75">
      <c r="D3434" s="14"/>
    </row>
    <row r="3435" ht="15.75">
      <c r="D3435" s="14"/>
    </row>
    <row r="3436" ht="15.75">
      <c r="D3436" s="14"/>
    </row>
    <row r="3437" ht="15.75">
      <c r="D3437" s="14"/>
    </row>
    <row r="3438" ht="15.75">
      <c r="D3438" s="14"/>
    </row>
    <row r="3439" ht="15.75">
      <c r="D3439" s="14"/>
    </row>
    <row r="3440" ht="15.75">
      <c r="D3440" s="14"/>
    </row>
    <row r="3441" ht="15.75">
      <c r="D3441" s="14"/>
    </row>
    <row r="3442" ht="15.75">
      <c r="D3442" s="14"/>
    </row>
    <row r="3443" ht="15.75">
      <c r="D3443" s="14"/>
    </row>
    <row r="3444" ht="15.75">
      <c r="D3444" s="14"/>
    </row>
    <row r="3445" ht="15.75">
      <c r="D3445" s="14"/>
    </row>
    <row r="3446" ht="15.75">
      <c r="D3446" s="14"/>
    </row>
    <row r="3447" ht="15.75">
      <c r="D3447" s="14"/>
    </row>
    <row r="3448" ht="15.75">
      <c r="D3448" s="14"/>
    </row>
    <row r="3449" ht="15.75">
      <c r="D3449" s="14"/>
    </row>
    <row r="3450" ht="15.75">
      <c r="D3450" s="14"/>
    </row>
    <row r="3451" ht="15.75">
      <c r="D3451" s="14"/>
    </row>
    <row r="3452" ht="15.75">
      <c r="D3452" s="14"/>
    </row>
    <row r="3453" ht="15.75">
      <c r="D3453" s="14"/>
    </row>
    <row r="3454" ht="15.75">
      <c r="D3454" s="14"/>
    </row>
    <row r="3455" ht="15.75">
      <c r="D3455" s="14"/>
    </row>
    <row r="3456" ht="15.75">
      <c r="D3456" s="14"/>
    </row>
    <row r="3457" ht="15.75">
      <c r="D3457" s="14"/>
    </row>
    <row r="3458" ht="15.75">
      <c r="D3458" s="14"/>
    </row>
    <row r="3459" ht="15.75">
      <c r="D3459" s="14"/>
    </row>
    <row r="3460" ht="15.75">
      <c r="D3460" s="14"/>
    </row>
    <row r="3461" ht="15.75">
      <c r="D3461" s="14"/>
    </row>
    <row r="3462" ht="15.75">
      <c r="D3462" s="14"/>
    </row>
    <row r="3463" ht="15.75">
      <c r="D3463" s="14"/>
    </row>
    <row r="3464" ht="15.75">
      <c r="D3464" s="14"/>
    </row>
    <row r="3465" ht="15.75">
      <c r="D3465" s="14"/>
    </row>
    <row r="3466" ht="15.75">
      <c r="D3466" s="14"/>
    </row>
    <row r="3467" ht="15.75">
      <c r="D3467" s="14"/>
    </row>
    <row r="3468" ht="15.75">
      <c r="D3468" s="14"/>
    </row>
    <row r="3469" ht="15.75">
      <c r="D3469" s="14"/>
    </row>
    <row r="3470" ht="15.75">
      <c r="D3470" s="14"/>
    </row>
    <row r="3471" ht="15.75">
      <c r="D3471" s="14"/>
    </row>
    <row r="3472" ht="15.75">
      <c r="D3472" s="14"/>
    </row>
    <row r="3473" ht="15.75">
      <c r="D3473" s="14"/>
    </row>
    <row r="3474" ht="15.75">
      <c r="D3474" s="14"/>
    </row>
    <row r="3475" ht="15.75">
      <c r="D3475" s="14"/>
    </row>
    <row r="3476" ht="15.75">
      <c r="D3476" s="14"/>
    </row>
    <row r="3477" ht="15.75">
      <c r="D3477" s="14"/>
    </row>
    <row r="3478" ht="15.75">
      <c r="D3478" s="14"/>
    </row>
    <row r="3479" ht="15.75">
      <c r="D3479" s="14"/>
    </row>
    <row r="3480" ht="15.75">
      <c r="D3480" s="14"/>
    </row>
    <row r="3481" ht="15.75">
      <c r="D3481" s="14"/>
    </row>
    <row r="3482" ht="15.75">
      <c r="D3482" s="14"/>
    </row>
    <row r="3483" ht="15.75">
      <c r="D3483" s="14"/>
    </row>
    <row r="3484" ht="15.75">
      <c r="D3484" s="14"/>
    </row>
    <row r="3485" ht="15.75">
      <c r="D3485" s="14"/>
    </row>
    <row r="3486" ht="15.75">
      <c r="D3486" s="14"/>
    </row>
    <row r="3487" ht="15.75">
      <c r="D3487" s="14"/>
    </row>
    <row r="3488" ht="15.75">
      <c r="D3488" s="14"/>
    </row>
    <row r="3489" ht="15.75">
      <c r="D3489" s="14"/>
    </row>
    <row r="3490" ht="15.75">
      <c r="D3490" s="14"/>
    </row>
    <row r="3491" ht="15.75">
      <c r="D3491" s="14"/>
    </row>
    <row r="3492" ht="15.75">
      <c r="D3492" s="14"/>
    </row>
    <row r="3493" ht="15.75">
      <c r="D3493" s="14"/>
    </row>
    <row r="3494" ht="15.75">
      <c r="D3494" s="14"/>
    </row>
    <row r="3495" ht="15.75">
      <c r="D3495" s="14"/>
    </row>
    <row r="3496" ht="15.75">
      <c r="D3496" s="14"/>
    </row>
    <row r="3497" ht="15.75">
      <c r="D3497" s="14"/>
    </row>
    <row r="3498" ht="15.75">
      <c r="D3498" s="14"/>
    </row>
    <row r="3499" ht="15.75">
      <c r="D3499" s="14"/>
    </row>
    <row r="3500" ht="15.75">
      <c r="D3500" s="14"/>
    </row>
    <row r="3501" ht="15.75">
      <c r="D3501" s="14"/>
    </row>
    <row r="3502" ht="15.75">
      <c r="D3502" s="14"/>
    </row>
    <row r="3503" ht="15.75">
      <c r="D3503" s="14"/>
    </row>
    <row r="3504" ht="15.75">
      <c r="D3504" s="14"/>
    </row>
    <row r="3505" ht="15.75">
      <c r="D3505" s="14"/>
    </row>
    <row r="3506" ht="15.75">
      <c r="D3506" s="14"/>
    </row>
    <row r="3507" ht="15.75">
      <c r="D3507" s="14"/>
    </row>
    <row r="3508" ht="15.75">
      <c r="D3508" s="14"/>
    </row>
    <row r="3509" ht="15.75">
      <c r="D3509" s="14"/>
    </row>
    <row r="3510" ht="15.75">
      <c r="D3510" s="14"/>
    </row>
    <row r="3511" ht="15.75">
      <c r="D3511" s="14"/>
    </row>
    <row r="3512" ht="15.75">
      <c r="D3512" s="14"/>
    </row>
    <row r="3513" ht="15.75">
      <c r="D3513" s="14"/>
    </row>
    <row r="3514" ht="15.75">
      <c r="D3514" s="14"/>
    </row>
    <row r="3515" ht="15.75">
      <c r="D3515" s="14"/>
    </row>
    <row r="3516" ht="15.75">
      <c r="D3516" s="14"/>
    </row>
    <row r="3517" ht="15.75">
      <c r="D3517" s="14"/>
    </row>
    <row r="3518" ht="15.75">
      <c r="D3518" s="14"/>
    </row>
    <row r="3519" ht="15.75">
      <c r="D3519" s="14"/>
    </row>
    <row r="3520" ht="15.75">
      <c r="D3520" s="14"/>
    </row>
    <row r="3521" ht="15.75">
      <c r="D3521" s="14"/>
    </row>
    <row r="3522" ht="15.75">
      <c r="D3522" s="14"/>
    </row>
    <row r="3523" ht="15.75">
      <c r="D3523" s="14"/>
    </row>
    <row r="3524" ht="15.75">
      <c r="D3524" s="14"/>
    </row>
    <row r="3525" ht="15.75">
      <c r="D3525" s="14"/>
    </row>
    <row r="3526" ht="15.75">
      <c r="D3526" s="14"/>
    </row>
    <row r="3527" ht="15.75">
      <c r="D3527" s="14"/>
    </row>
    <row r="3528" ht="15.75">
      <c r="D3528" s="14"/>
    </row>
    <row r="3529" ht="15.75">
      <c r="D3529" s="14"/>
    </row>
    <row r="3530" ht="15.75">
      <c r="D3530" s="14"/>
    </row>
    <row r="3531" ht="15.75">
      <c r="D3531" s="14"/>
    </row>
    <row r="3532" ht="15.75">
      <c r="D3532" s="14"/>
    </row>
    <row r="3533" ht="15.75">
      <c r="D3533" s="14"/>
    </row>
    <row r="3534" ht="15.75">
      <c r="D3534" s="14"/>
    </row>
    <row r="3535" ht="15.75">
      <c r="D3535" s="14"/>
    </row>
    <row r="3536" ht="15.75">
      <c r="D3536" s="14"/>
    </row>
    <row r="3537" ht="15.75">
      <c r="D3537" s="14"/>
    </row>
    <row r="3538" ht="15.75">
      <c r="D3538" s="14"/>
    </row>
    <row r="3539" ht="15.75">
      <c r="D3539" s="14"/>
    </row>
    <row r="3540" ht="15.75">
      <c r="D3540" s="14"/>
    </row>
    <row r="3541" ht="15.75">
      <c r="D3541" s="14"/>
    </row>
    <row r="3542" ht="15.75">
      <c r="D3542" s="14"/>
    </row>
    <row r="3543" ht="15.75">
      <c r="D3543" s="14"/>
    </row>
    <row r="3544" ht="15.75">
      <c r="D3544" s="14"/>
    </row>
    <row r="3545" ht="15.75">
      <c r="D3545" s="14"/>
    </row>
    <row r="3546" ht="15.75">
      <c r="D3546" s="14"/>
    </row>
    <row r="3547" ht="15.75">
      <c r="D3547" s="14"/>
    </row>
    <row r="3548" ht="15.75">
      <c r="D3548" s="14"/>
    </row>
    <row r="3549" ht="15.75">
      <c r="D3549" s="14"/>
    </row>
    <row r="3550" ht="15.75">
      <c r="D3550" s="14"/>
    </row>
    <row r="3551" ht="15.75">
      <c r="D3551" s="14"/>
    </row>
    <row r="3552" ht="15.75">
      <c r="D3552" s="14"/>
    </row>
    <row r="3553" ht="15.75">
      <c r="D3553" s="14"/>
    </row>
    <row r="3554" ht="15.75">
      <c r="D3554" s="14"/>
    </row>
    <row r="3555" ht="15.75">
      <c r="D3555" s="14"/>
    </row>
    <row r="3556" ht="15.75">
      <c r="D3556" s="14"/>
    </row>
    <row r="3557" ht="15.75">
      <c r="D3557" s="14"/>
    </row>
    <row r="3558" ht="15.75">
      <c r="D3558" s="14"/>
    </row>
    <row r="3559" ht="15.75">
      <c r="D3559" s="14"/>
    </row>
    <row r="3560" ht="15.75">
      <c r="D3560" s="14"/>
    </row>
    <row r="3561" ht="15.75">
      <c r="D3561" s="14"/>
    </row>
    <row r="3562" ht="15.75">
      <c r="D3562" s="14"/>
    </row>
    <row r="3563" ht="15.75">
      <c r="D3563" s="14"/>
    </row>
    <row r="3564" ht="15.75">
      <c r="D3564" s="14"/>
    </row>
    <row r="3565" ht="15.75">
      <c r="D3565" s="14"/>
    </row>
    <row r="3566" ht="15.75">
      <c r="D3566" s="14"/>
    </row>
    <row r="3567" ht="15.75">
      <c r="D3567" s="14"/>
    </row>
    <row r="3568" ht="15.75">
      <c r="D3568" s="14"/>
    </row>
    <row r="3569" ht="15.75">
      <c r="D3569" s="14"/>
    </row>
    <row r="3570" ht="15.75">
      <c r="D3570" s="14"/>
    </row>
    <row r="3571" ht="15.75">
      <c r="D3571" s="14"/>
    </row>
    <row r="3572" ht="15.75">
      <c r="D3572" s="14"/>
    </row>
    <row r="3573" ht="15.75">
      <c r="D3573" s="14"/>
    </row>
    <row r="3574" ht="15.75">
      <c r="D3574" s="14"/>
    </row>
    <row r="3575" ht="15.75">
      <c r="D3575" s="14"/>
    </row>
    <row r="3576" ht="15.75">
      <c r="D3576" s="14"/>
    </row>
    <row r="3577" ht="15.75">
      <c r="D3577" s="14"/>
    </row>
    <row r="3578" ht="15.75">
      <c r="D3578" s="14"/>
    </row>
    <row r="3579" ht="15.75">
      <c r="D3579" s="14"/>
    </row>
    <row r="3580" ht="15.75">
      <c r="D3580" s="14"/>
    </row>
    <row r="3581" ht="15.75">
      <c r="D3581" s="14"/>
    </row>
    <row r="3582" ht="15.75">
      <c r="D3582" s="14"/>
    </row>
    <row r="3583" ht="15.75">
      <c r="D3583" s="14"/>
    </row>
    <row r="3584" ht="15.75">
      <c r="D3584" s="14"/>
    </row>
    <row r="3585" ht="15.75">
      <c r="D3585" s="14"/>
    </row>
    <row r="3586" ht="15.75">
      <c r="D3586" s="14"/>
    </row>
    <row r="3587" ht="15.75">
      <c r="D3587" s="14"/>
    </row>
    <row r="3588" ht="15.75">
      <c r="D3588" s="14"/>
    </row>
    <row r="3589" ht="15.75">
      <c r="D3589" s="14"/>
    </row>
    <row r="3590" ht="15.75">
      <c r="D3590" s="14"/>
    </row>
    <row r="3591" ht="15.75">
      <c r="D3591" s="14"/>
    </row>
    <row r="3592" ht="15.75">
      <c r="D3592" s="14"/>
    </row>
    <row r="3593" ht="15.75">
      <c r="D3593" s="14"/>
    </row>
    <row r="3594" ht="15.75">
      <c r="D3594" s="14"/>
    </row>
    <row r="3595" ht="15.75">
      <c r="D3595" s="14"/>
    </row>
    <row r="3596" ht="15.75">
      <c r="D3596" s="14"/>
    </row>
    <row r="3597" ht="15.75">
      <c r="D3597" s="14"/>
    </row>
    <row r="3598" ht="15.75">
      <c r="D3598" s="14"/>
    </row>
    <row r="3599" ht="15.75">
      <c r="D3599" s="14"/>
    </row>
    <row r="3600" ht="15.75">
      <c r="D3600" s="14"/>
    </row>
    <row r="3601" ht="15.75">
      <c r="D3601" s="14"/>
    </row>
    <row r="3602" ht="15.75">
      <c r="D3602" s="14"/>
    </row>
    <row r="3603" ht="15.75">
      <c r="D3603" s="14"/>
    </row>
    <row r="3604" ht="15.75">
      <c r="D3604" s="14"/>
    </row>
    <row r="3605" ht="15.75">
      <c r="D3605" s="14"/>
    </row>
    <row r="3606" ht="15.75">
      <c r="D3606" s="14"/>
    </row>
    <row r="3607" ht="15.75">
      <c r="D3607" s="14"/>
    </row>
    <row r="3608" ht="15.75">
      <c r="D3608" s="14"/>
    </row>
    <row r="3609" ht="15.75">
      <c r="D3609" s="14"/>
    </row>
    <row r="3610" ht="15.75">
      <c r="D3610" s="14"/>
    </row>
    <row r="3611" ht="15.75">
      <c r="D3611" s="14"/>
    </row>
    <row r="3612" ht="15.75">
      <c r="D3612" s="14"/>
    </row>
    <row r="3613" ht="15.75">
      <c r="D3613" s="14"/>
    </row>
    <row r="3614" ht="15.75">
      <c r="D3614" s="14"/>
    </row>
    <row r="3615" ht="15.75">
      <c r="D3615" s="14"/>
    </row>
    <row r="3616" ht="15.75">
      <c r="D3616" s="14"/>
    </row>
    <row r="3617" ht="15.75">
      <c r="D3617" s="14"/>
    </row>
    <row r="3618" ht="15.75">
      <c r="D3618" s="14"/>
    </row>
    <row r="3619" ht="15.75">
      <c r="D3619" s="14"/>
    </row>
    <row r="3620" ht="15.75">
      <c r="D3620" s="14"/>
    </row>
    <row r="3621" ht="15.75">
      <c r="D3621" s="14"/>
    </row>
    <row r="3622" ht="15.75">
      <c r="D3622" s="14"/>
    </row>
    <row r="3623" ht="15.75">
      <c r="D3623" s="14"/>
    </row>
    <row r="3624" ht="15.75">
      <c r="D3624" s="14"/>
    </row>
    <row r="3625" ht="15.75">
      <c r="D3625" s="14"/>
    </row>
    <row r="3626" ht="15.75">
      <c r="D3626" s="14"/>
    </row>
    <row r="3627" ht="15.75">
      <c r="D3627" s="14"/>
    </row>
    <row r="3628" ht="15.75">
      <c r="D3628" s="14"/>
    </row>
    <row r="3629" ht="15.75">
      <c r="D3629" s="14"/>
    </row>
    <row r="3630" ht="15.75">
      <c r="D3630" s="14"/>
    </row>
    <row r="3631" ht="15.75">
      <c r="D3631" s="14"/>
    </row>
    <row r="3632" ht="15.75">
      <c r="D3632" s="14"/>
    </row>
    <row r="3633" ht="15.75">
      <c r="D3633" s="14"/>
    </row>
    <row r="3634" ht="15.75">
      <c r="D3634" s="14"/>
    </row>
    <row r="3635" ht="15.75">
      <c r="D3635" s="14"/>
    </row>
    <row r="3636" ht="15.75">
      <c r="D3636" s="14"/>
    </row>
    <row r="3637" ht="15.75">
      <c r="D3637" s="14"/>
    </row>
    <row r="3638" ht="15.75">
      <c r="D3638" s="14"/>
    </row>
    <row r="3639" ht="15.75">
      <c r="D3639" s="14"/>
    </row>
    <row r="3640" ht="15.75">
      <c r="D3640" s="14"/>
    </row>
    <row r="3641" ht="15.75">
      <c r="D3641" s="14"/>
    </row>
    <row r="3642" ht="15.75">
      <c r="D3642" s="14"/>
    </row>
    <row r="3643" ht="15.75">
      <c r="D3643" s="14"/>
    </row>
    <row r="3644" ht="15.75">
      <c r="D3644" s="14"/>
    </row>
    <row r="3645" ht="15.75">
      <c r="D3645" s="14"/>
    </row>
    <row r="3646" ht="15.75">
      <c r="D3646" s="14"/>
    </row>
    <row r="3647" ht="15.75">
      <c r="D3647" s="14"/>
    </row>
    <row r="3648" ht="15.75">
      <c r="D3648" s="14"/>
    </row>
    <row r="3649" ht="15.75">
      <c r="D3649" s="14"/>
    </row>
    <row r="3650" ht="15.75">
      <c r="D3650" s="14"/>
    </row>
    <row r="3651" ht="15.75">
      <c r="D3651" s="14"/>
    </row>
    <row r="3652" ht="15.75">
      <c r="D3652" s="14"/>
    </row>
    <row r="3653" ht="15.75">
      <c r="D3653" s="14"/>
    </row>
    <row r="3654" ht="15.75">
      <c r="D3654" s="14"/>
    </row>
    <row r="3655" ht="15.75">
      <c r="D3655" s="14"/>
    </row>
    <row r="3656" ht="15.75">
      <c r="D3656" s="14"/>
    </row>
    <row r="3657" ht="15.75">
      <c r="D3657" s="14"/>
    </row>
    <row r="3658" ht="15.75">
      <c r="D3658" s="14"/>
    </row>
    <row r="3659" ht="15.75">
      <c r="D3659" s="14"/>
    </row>
    <row r="3660" ht="15.75">
      <c r="D3660" s="14"/>
    </row>
    <row r="3661" ht="15.75">
      <c r="D3661" s="14"/>
    </row>
    <row r="3662" ht="15.75">
      <c r="D3662" s="14"/>
    </row>
    <row r="3663" ht="15.75">
      <c r="D3663" s="14"/>
    </row>
    <row r="3664" ht="15.75">
      <c r="D3664" s="14"/>
    </row>
    <row r="3665" ht="15.75">
      <c r="D3665" s="14"/>
    </row>
    <row r="3666" ht="15.75">
      <c r="D3666" s="14"/>
    </row>
    <row r="3667" ht="15.75">
      <c r="D3667" s="14"/>
    </row>
    <row r="3668" ht="15.75">
      <c r="D3668" s="14"/>
    </row>
    <row r="3669" ht="15.75">
      <c r="D3669" s="14"/>
    </row>
    <row r="3670" ht="15.75">
      <c r="D3670" s="14"/>
    </row>
    <row r="3671" ht="15.75">
      <c r="D3671" s="14"/>
    </row>
    <row r="3672" ht="15.75">
      <c r="D3672" s="14"/>
    </row>
    <row r="3673" ht="15.75">
      <c r="D3673" s="14"/>
    </row>
    <row r="3674" ht="15.75">
      <c r="D3674" s="14"/>
    </row>
    <row r="3675" ht="15.75">
      <c r="D3675" s="14"/>
    </row>
    <row r="3676" ht="15.75">
      <c r="D3676" s="14"/>
    </row>
    <row r="3677" ht="15.75">
      <c r="D3677" s="14"/>
    </row>
    <row r="3678" ht="15.75">
      <c r="D3678" s="14"/>
    </row>
    <row r="3679" ht="15.75">
      <c r="D3679" s="14"/>
    </row>
    <row r="3680" ht="15.75">
      <c r="D3680" s="14"/>
    </row>
    <row r="3681" ht="15.75">
      <c r="D3681" s="14"/>
    </row>
    <row r="3682" ht="15.75">
      <c r="D3682" s="14"/>
    </row>
    <row r="3683" ht="15.75">
      <c r="D3683" s="14"/>
    </row>
    <row r="3684" ht="15.75">
      <c r="D3684" s="14"/>
    </row>
    <row r="3685" ht="15.75">
      <c r="D3685" s="14"/>
    </row>
    <row r="3686" ht="15.75">
      <c r="D3686" s="14"/>
    </row>
    <row r="3687" ht="15.75">
      <c r="D3687" s="14"/>
    </row>
    <row r="3688" ht="15.75">
      <c r="D3688" s="14"/>
    </row>
    <row r="3689" ht="15.75">
      <c r="D3689" s="14"/>
    </row>
    <row r="3690" ht="15.75">
      <c r="D3690" s="14"/>
    </row>
    <row r="3691" ht="15.75">
      <c r="D3691" s="14"/>
    </row>
    <row r="3692" ht="15.75">
      <c r="D3692" s="14"/>
    </row>
    <row r="3693" ht="15.75">
      <c r="D3693" s="14"/>
    </row>
    <row r="3694" ht="15.75">
      <c r="D3694" s="14"/>
    </row>
    <row r="3695" ht="15.75">
      <c r="D3695" s="14"/>
    </row>
    <row r="3696" ht="15.75">
      <c r="D3696" s="14"/>
    </row>
    <row r="3697" ht="15.75">
      <c r="D3697" s="14"/>
    </row>
    <row r="3698" ht="15.75">
      <c r="D3698" s="14"/>
    </row>
    <row r="3699" ht="15.75">
      <c r="D3699" s="14"/>
    </row>
    <row r="3700" ht="15.75">
      <c r="D3700" s="14"/>
    </row>
    <row r="3701" ht="15.75">
      <c r="D3701" s="14"/>
    </row>
    <row r="3702" ht="15.75">
      <c r="D3702" s="14"/>
    </row>
    <row r="3703" ht="15.75">
      <c r="D3703" s="14"/>
    </row>
    <row r="3704" ht="15.75">
      <c r="D3704" s="14"/>
    </row>
    <row r="3705" ht="15.75">
      <c r="D3705" s="14"/>
    </row>
    <row r="3706" ht="15.75">
      <c r="D3706" s="14"/>
    </row>
    <row r="3707" ht="15.75">
      <c r="D3707" s="14"/>
    </row>
    <row r="3708" ht="15.75">
      <c r="D3708" s="14"/>
    </row>
    <row r="3709" ht="15.75">
      <c r="D3709" s="14"/>
    </row>
    <row r="3710" ht="15.75">
      <c r="D3710" s="14"/>
    </row>
    <row r="3711" ht="15.75">
      <c r="D3711" s="14"/>
    </row>
    <row r="3712" ht="15.75">
      <c r="D3712" s="14"/>
    </row>
    <row r="3713" ht="15.75">
      <c r="D3713" s="14"/>
    </row>
    <row r="3714" ht="15.75">
      <c r="D3714" s="14"/>
    </row>
    <row r="3715" ht="15.75">
      <c r="D3715" s="14"/>
    </row>
    <row r="3716" ht="15.75">
      <c r="D3716" s="14"/>
    </row>
    <row r="3717" ht="15.75">
      <c r="D3717" s="14"/>
    </row>
    <row r="3718" ht="15.75">
      <c r="D3718" s="14"/>
    </row>
    <row r="3719" ht="15.75">
      <c r="D3719" s="14"/>
    </row>
    <row r="3720" ht="15.75">
      <c r="D3720" s="14"/>
    </row>
    <row r="3721" ht="15.75">
      <c r="D3721" s="14"/>
    </row>
    <row r="3722" ht="15.75">
      <c r="D3722" s="14"/>
    </row>
    <row r="3723" ht="15.75">
      <c r="D3723" s="14"/>
    </row>
    <row r="3724" ht="15.75">
      <c r="D3724" s="14"/>
    </row>
    <row r="3725" ht="15.75">
      <c r="D3725" s="14"/>
    </row>
    <row r="3726" ht="15.75">
      <c r="D3726" s="14"/>
    </row>
    <row r="3727" ht="15.75">
      <c r="D3727" s="14"/>
    </row>
    <row r="3728" ht="15.75">
      <c r="D3728" s="14"/>
    </row>
    <row r="3729" ht="15.75">
      <c r="D3729" s="14"/>
    </row>
    <row r="3730" ht="15.75">
      <c r="D3730" s="14"/>
    </row>
    <row r="3731" ht="15.75">
      <c r="D3731" s="14"/>
    </row>
    <row r="3732" ht="15.75">
      <c r="D3732" s="14"/>
    </row>
    <row r="3733" ht="15.75">
      <c r="D3733" s="14"/>
    </row>
    <row r="3734" ht="15.75">
      <c r="D3734" s="14"/>
    </row>
    <row r="3735" ht="15.75">
      <c r="D3735" s="14"/>
    </row>
    <row r="3736" ht="15.75">
      <c r="D3736" s="14"/>
    </row>
    <row r="3737" ht="15.75">
      <c r="D3737" s="14"/>
    </row>
    <row r="3738" ht="15.75">
      <c r="D3738" s="14"/>
    </row>
    <row r="3739" ht="15.75">
      <c r="D3739" s="14"/>
    </row>
    <row r="3740" ht="15.75">
      <c r="D3740" s="14"/>
    </row>
    <row r="3741" ht="15.75">
      <c r="D3741" s="14"/>
    </row>
    <row r="3742" ht="15.75">
      <c r="D3742" s="14"/>
    </row>
    <row r="3743" ht="15.75">
      <c r="D3743" s="14"/>
    </row>
    <row r="3744" ht="15.75">
      <c r="D3744" s="14"/>
    </row>
    <row r="3745" ht="15.75">
      <c r="D3745" s="14"/>
    </row>
    <row r="3746" ht="15.75">
      <c r="D3746" s="14"/>
    </row>
    <row r="3747" ht="15.75">
      <c r="D3747" s="14"/>
    </row>
    <row r="3748" ht="15.75">
      <c r="D3748" s="14"/>
    </row>
    <row r="3749" ht="15.75">
      <c r="D3749" s="14"/>
    </row>
    <row r="3750" ht="15.75">
      <c r="D3750" s="14"/>
    </row>
    <row r="3751" ht="15.75">
      <c r="D3751" s="14"/>
    </row>
    <row r="3752" ht="15.75">
      <c r="D3752" s="14"/>
    </row>
    <row r="3753" ht="15.75">
      <c r="D3753" s="14"/>
    </row>
    <row r="3754" ht="15.75">
      <c r="D3754" s="14"/>
    </row>
    <row r="3755" ht="15.75">
      <c r="D3755" s="14"/>
    </row>
    <row r="3756" ht="15.75">
      <c r="D3756" s="14"/>
    </row>
    <row r="3757" ht="15.75">
      <c r="D3757" s="14"/>
    </row>
    <row r="3758" ht="15.75">
      <c r="D3758" s="14"/>
    </row>
    <row r="3759" ht="15.75">
      <c r="D3759" s="14"/>
    </row>
    <row r="3760" ht="15.75">
      <c r="D3760" s="14"/>
    </row>
    <row r="3761" ht="15.75">
      <c r="D3761" s="14"/>
    </row>
    <row r="3762" ht="15.75">
      <c r="D3762" s="14"/>
    </row>
    <row r="3763" ht="15.75">
      <c r="D3763" s="14"/>
    </row>
    <row r="3764" ht="15.75">
      <c r="D3764" s="14"/>
    </row>
    <row r="3765" ht="15.75">
      <c r="D3765" s="14"/>
    </row>
    <row r="3766" ht="15.75">
      <c r="D3766" s="14"/>
    </row>
    <row r="3767" ht="15.75">
      <c r="D3767" s="14"/>
    </row>
    <row r="3768" ht="15.75">
      <c r="D3768" s="14"/>
    </row>
    <row r="3769" ht="15.75">
      <c r="D3769" s="14"/>
    </row>
    <row r="3770" ht="15.75">
      <c r="D3770" s="14"/>
    </row>
    <row r="3771" ht="15.75">
      <c r="D3771" s="14"/>
    </row>
    <row r="3772" ht="15.75">
      <c r="D3772" s="14"/>
    </row>
    <row r="3773" ht="15.75">
      <c r="D3773" s="14"/>
    </row>
    <row r="3774" ht="15.75">
      <c r="D3774" s="14"/>
    </row>
    <row r="3775" ht="15.75">
      <c r="D3775" s="14"/>
    </row>
    <row r="3776" ht="15.75">
      <c r="D3776" s="14"/>
    </row>
    <row r="3777" ht="15.75">
      <c r="D3777" s="14"/>
    </row>
    <row r="3778" ht="15.75">
      <c r="D3778" s="14"/>
    </row>
    <row r="3779" ht="15.75">
      <c r="D3779" s="14"/>
    </row>
    <row r="3780" ht="15.75">
      <c r="D3780" s="14"/>
    </row>
    <row r="3781" ht="15.75">
      <c r="D3781" s="14"/>
    </row>
    <row r="3782" ht="15.75">
      <c r="D3782" s="14"/>
    </row>
    <row r="3783" ht="15.75">
      <c r="D3783" s="14"/>
    </row>
    <row r="3784" ht="15.75">
      <c r="D3784" s="14"/>
    </row>
    <row r="3785" ht="15.75">
      <c r="D3785" s="14"/>
    </row>
    <row r="3786" ht="15.75">
      <c r="D3786" s="14"/>
    </row>
    <row r="3787" ht="15.75">
      <c r="D3787" s="14"/>
    </row>
    <row r="3788" ht="15.75">
      <c r="D3788" s="14"/>
    </row>
    <row r="3789" ht="15.75">
      <c r="D3789" s="14"/>
    </row>
    <row r="3790" ht="15.75">
      <c r="D3790" s="14"/>
    </row>
    <row r="3791" ht="15.75">
      <c r="D3791" s="14"/>
    </row>
    <row r="3792" ht="15.75">
      <c r="D3792" s="14"/>
    </row>
    <row r="3793" ht="15.75">
      <c r="D3793" s="14"/>
    </row>
    <row r="3794" ht="15.75">
      <c r="D3794" s="14"/>
    </row>
    <row r="3795" ht="15.75">
      <c r="D3795" s="14"/>
    </row>
    <row r="3796" ht="15.75">
      <c r="D3796" s="14"/>
    </row>
    <row r="3797" ht="15.75">
      <c r="D3797" s="14"/>
    </row>
    <row r="3798" ht="15.75">
      <c r="D3798" s="14"/>
    </row>
    <row r="3799" ht="15.75">
      <c r="D3799" s="14"/>
    </row>
    <row r="3800" ht="15.75">
      <c r="D3800" s="14"/>
    </row>
    <row r="3801" ht="15.75">
      <c r="D3801" s="14"/>
    </row>
    <row r="3802" ht="15.75">
      <c r="D3802" s="14"/>
    </row>
    <row r="3803" ht="15.75">
      <c r="D3803" s="14"/>
    </row>
    <row r="3804" ht="15.75">
      <c r="D3804" s="14"/>
    </row>
    <row r="3805" ht="15.75">
      <c r="D3805" s="14"/>
    </row>
    <row r="3806" ht="15.75">
      <c r="D3806" s="14"/>
    </row>
    <row r="3807" ht="15.75">
      <c r="D3807" s="14"/>
    </row>
    <row r="3808" ht="15.75">
      <c r="D3808" s="14"/>
    </row>
    <row r="3809" ht="15.75">
      <c r="D3809" s="14"/>
    </row>
    <row r="3810" ht="15.75">
      <c r="D3810" s="14"/>
    </row>
    <row r="3811" ht="15.75">
      <c r="D3811" s="14"/>
    </row>
    <row r="3812" ht="15.75">
      <c r="D3812" s="14"/>
    </row>
    <row r="3813" ht="15.75">
      <c r="D3813" s="14"/>
    </row>
    <row r="3814" ht="15.75">
      <c r="D3814" s="14"/>
    </row>
    <row r="3815" ht="15.75">
      <c r="D3815" s="14"/>
    </row>
    <row r="3816" ht="15.75">
      <c r="D3816" s="14"/>
    </row>
    <row r="3817" ht="15.75">
      <c r="D3817" s="14"/>
    </row>
    <row r="3818" ht="15.75">
      <c r="D3818" s="14"/>
    </row>
    <row r="3819" ht="15.75">
      <c r="D3819" s="14"/>
    </row>
    <row r="3820" ht="15.75">
      <c r="D3820" s="14"/>
    </row>
    <row r="3821" ht="15.75">
      <c r="D3821" s="14"/>
    </row>
    <row r="3822" ht="15.75">
      <c r="D3822" s="14"/>
    </row>
    <row r="3823" ht="15.75">
      <c r="D3823" s="14"/>
    </row>
    <row r="3824" ht="15.75">
      <c r="D3824" s="14"/>
    </row>
    <row r="3825" ht="15.75">
      <c r="D3825" s="14"/>
    </row>
    <row r="3826" ht="15.75">
      <c r="D3826" s="14"/>
    </row>
    <row r="3827" ht="15.75">
      <c r="D3827" s="14"/>
    </row>
    <row r="3828" ht="15.75">
      <c r="D3828" s="14"/>
    </row>
    <row r="3829" ht="15.75">
      <c r="D3829" s="14"/>
    </row>
    <row r="3830" ht="15.75">
      <c r="D3830" s="14"/>
    </row>
    <row r="3831" ht="15.75">
      <c r="D3831" s="14"/>
    </row>
    <row r="3832" ht="15.75">
      <c r="D3832" s="14"/>
    </row>
    <row r="3833" ht="15.75">
      <c r="D3833" s="14"/>
    </row>
    <row r="3834" ht="15.75">
      <c r="D3834" s="14"/>
    </row>
    <row r="3835" ht="15.75">
      <c r="D3835" s="14"/>
    </row>
    <row r="3836" ht="15.75">
      <c r="D3836" s="14"/>
    </row>
    <row r="3837" ht="15.75">
      <c r="D3837" s="14"/>
    </row>
    <row r="3838" ht="15.75">
      <c r="D3838" s="14"/>
    </row>
    <row r="3839" ht="15.75">
      <c r="D3839" s="14"/>
    </row>
    <row r="3840" ht="15.75">
      <c r="D3840" s="14"/>
    </row>
    <row r="3841" ht="15.75">
      <c r="D3841" s="14"/>
    </row>
    <row r="3842" ht="15.75">
      <c r="D3842" s="14"/>
    </row>
    <row r="3843" ht="15.75">
      <c r="D3843" s="14"/>
    </row>
    <row r="3844" ht="15.75">
      <c r="D3844" s="14"/>
    </row>
    <row r="3845" ht="15.75">
      <c r="D3845" s="14"/>
    </row>
    <row r="3846" ht="15.75">
      <c r="D3846" s="14"/>
    </row>
    <row r="3847" ht="15.75">
      <c r="D3847" s="14"/>
    </row>
    <row r="3848" ht="15.75">
      <c r="D3848" s="14"/>
    </row>
    <row r="3849" ht="15.75">
      <c r="D3849" s="14"/>
    </row>
    <row r="3850" ht="15.75">
      <c r="D3850" s="14"/>
    </row>
    <row r="3851" ht="15.75">
      <c r="D3851" s="14"/>
    </row>
    <row r="3852" ht="15.75">
      <c r="D3852" s="14"/>
    </row>
    <row r="3853" ht="15.75">
      <c r="D3853" s="14"/>
    </row>
    <row r="3854" ht="15.75">
      <c r="D3854" s="14"/>
    </row>
    <row r="3855" ht="15.75">
      <c r="D3855" s="14"/>
    </row>
    <row r="3856" ht="15.75">
      <c r="D3856" s="14"/>
    </row>
    <row r="3857" ht="15.75">
      <c r="D3857" s="14"/>
    </row>
    <row r="3858" ht="15.75">
      <c r="D3858" s="14"/>
    </row>
    <row r="3859" ht="15.75">
      <c r="D3859" s="14"/>
    </row>
    <row r="3860" ht="15.75">
      <c r="D3860" s="14"/>
    </row>
    <row r="3861" ht="15.75">
      <c r="D3861" s="14"/>
    </row>
    <row r="3862" ht="15.75">
      <c r="D3862" s="14"/>
    </row>
    <row r="3863" ht="15.75">
      <c r="D3863" s="14"/>
    </row>
    <row r="3864" ht="15.75">
      <c r="D3864" s="14"/>
    </row>
    <row r="3865" ht="15.75">
      <c r="D3865" s="14"/>
    </row>
    <row r="3866" ht="15.75">
      <c r="D3866" s="14"/>
    </row>
    <row r="3867" ht="15.75">
      <c r="D3867" s="14"/>
    </row>
    <row r="3868" ht="15.75">
      <c r="D3868" s="14"/>
    </row>
    <row r="3869" ht="15.75">
      <c r="D3869" s="14"/>
    </row>
    <row r="3870" ht="15.75">
      <c r="D3870" s="14"/>
    </row>
    <row r="3871" ht="15.75">
      <c r="D3871" s="14"/>
    </row>
    <row r="3872" ht="15.75">
      <c r="D3872" s="14"/>
    </row>
    <row r="3873" ht="15.75">
      <c r="D3873" s="14"/>
    </row>
    <row r="3874" ht="15.75">
      <c r="D3874" s="14"/>
    </row>
    <row r="3875" ht="15.75">
      <c r="D3875" s="14"/>
    </row>
    <row r="3876" ht="15.75">
      <c r="D3876" s="14"/>
    </row>
    <row r="3877" ht="15.75">
      <c r="D3877" s="14"/>
    </row>
    <row r="3878" ht="15.75">
      <c r="D3878" s="14"/>
    </row>
    <row r="3879" ht="15.75">
      <c r="D3879" s="14"/>
    </row>
    <row r="3880" ht="15.75">
      <c r="D3880" s="14"/>
    </row>
    <row r="3881" ht="15.75">
      <c r="D3881" s="14"/>
    </row>
    <row r="3882" ht="15.75">
      <c r="D3882" s="14"/>
    </row>
    <row r="3883" ht="15.75">
      <c r="D3883" s="14"/>
    </row>
    <row r="3884" ht="15.75">
      <c r="D3884" s="14"/>
    </row>
    <row r="3885" ht="15.75">
      <c r="D3885" s="14"/>
    </row>
    <row r="3886" ht="15.75">
      <c r="D3886" s="14"/>
    </row>
    <row r="3887" ht="15.75">
      <c r="D3887" s="14"/>
    </row>
    <row r="3888" ht="15.75">
      <c r="D3888" s="14"/>
    </row>
    <row r="3889" ht="15.75">
      <c r="D3889" s="14"/>
    </row>
    <row r="3890" ht="15.75">
      <c r="D3890" s="14"/>
    </row>
    <row r="3891" ht="15.75">
      <c r="D3891" s="14"/>
    </row>
    <row r="3892" ht="15.75">
      <c r="D3892" s="14"/>
    </row>
    <row r="3893" ht="15.75">
      <c r="D3893" s="14"/>
    </row>
    <row r="3894" ht="15.75">
      <c r="D3894" s="14"/>
    </row>
    <row r="3895" ht="15.75">
      <c r="D3895" s="14"/>
    </row>
    <row r="3896" ht="15.75">
      <c r="D3896" s="14"/>
    </row>
    <row r="3897" ht="15.75">
      <c r="D3897" s="14"/>
    </row>
    <row r="3898" ht="15.75">
      <c r="D3898" s="14"/>
    </row>
    <row r="3899" ht="15.75">
      <c r="D3899" s="14"/>
    </row>
    <row r="3900" ht="15.75">
      <c r="D3900" s="14"/>
    </row>
    <row r="3901" ht="15.75">
      <c r="D3901" s="14"/>
    </row>
    <row r="3902" ht="15.75">
      <c r="D3902" s="14"/>
    </row>
    <row r="3903" ht="15.75">
      <c r="D3903" s="14"/>
    </row>
    <row r="3904" ht="15.75">
      <c r="D3904" s="14"/>
    </row>
    <row r="3905" ht="15.75">
      <c r="D3905" s="14"/>
    </row>
    <row r="3906" ht="15.75">
      <c r="D3906" s="14"/>
    </row>
    <row r="3907" ht="15.75">
      <c r="D3907" s="14"/>
    </row>
    <row r="3908" ht="15.75">
      <c r="D3908" s="14"/>
    </row>
    <row r="3909" ht="15.75">
      <c r="D3909" s="14"/>
    </row>
    <row r="3910" ht="15.75">
      <c r="D3910" s="14"/>
    </row>
    <row r="3911" ht="15.75">
      <c r="D3911" s="14"/>
    </row>
    <row r="3912" ht="15.75">
      <c r="D3912" s="14"/>
    </row>
    <row r="3913" ht="15.75">
      <c r="D3913" s="14"/>
    </row>
    <row r="3914" ht="15.75">
      <c r="D3914" s="14"/>
    </row>
    <row r="3915" ht="15.75">
      <c r="D3915" s="14"/>
    </row>
    <row r="3916" ht="15.75">
      <c r="D3916" s="14"/>
    </row>
    <row r="3917" ht="15.75">
      <c r="D3917" s="14"/>
    </row>
    <row r="3918" ht="15.75">
      <c r="D3918" s="14"/>
    </row>
    <row r="3919" ht="15.75">
      <c r="D3919" s="14"/>
    </row>
    <row r="3920" ht="15.75">
      <c r="D3920" s="14"/>
    </row>
    <row r="3921" ht="15.75">
      <c r="D3921" s="14"/>
    </row>
    <row r="3922" ht="15.75">
      <c r="D3922" s="14"/>
    </row>
    <row r="3923" ht="15.75">
      <c r="D3923" s="14"/>
    </row>
    <row r="3924" ht="15.75">
      <c r="D3924" s="14"/>
    </row>
    <row r="3925" ht="15.75">
      <c r="D3925" s="14"/>
    </row>
    <row r="3926" ht="15.75">
      <c r="D3926" s="14"/>
    </row>
    <row r="3927" ht="15.75">
      <c r="D3927" s="14"/>
    </row>
    <row r="3928" ht="15.75">
      <c r="D3928" s="14"/>
    </row>
    <row r="3929" ht="15.75">
      <c r="D3929" s="14"/>
    </row>
    <row r="3930" ht="15.75">
      <c r="D3930" s="14"/>
    </row>
    <row r="3931" ht="15.75">
      <c r="D3931" s="14"/>
    </row>
    <row r="3932" ht="15.75">
      <c r="D3932" s="14"/>
    </row>
    <row r="3933" ht="15.75">
      <c r="D3933" s="14"/>
    </row>
    <row r="3934" ht="15.75">
      <c r="D3934" s="14"/>
    </row>
    <row r="3935" ht="15.75">
      <c r="D3935" s="14"/>
    </row>
    <row r="3936" ht="15.75">
      <c r="D3936" s="14"/>
    </row>
    <row r="3937" ht="15.75">
      <c r="D3937" s="14"/>
    </row>
    <row r="3938" ht="15.75">
      <c r="D3938" s="14"/>
    </row>
    <row r="3939" ht="15.75">
      <c r="D3939" s="14"/>
    </row>
    <row r="3940" ht="15.75">
      <c r="D3940" s="14"/>
    </row>
    <row r="3941" ht="15.75">
      <c r="D3941" s="14"/>
    </row>
    <row r="3942" ht="15.75">
      <c r="D3942" s="14"/>
    </row>
    <row r="3943" ht="15.75">
      <c r="D3943" s="14"/>
    </row>
    <row r="3944" ht="15.75">
      <c r="D3944" s="14"/>
    </row>
    <row r="3945" ht="15.75">
      <c r="D3945" s="14"/>
    </row>
    <row r="3946" ht="15.75">
      <c r="D3946" s="14"/>
    </row>
    <row r="3947" ht="15.75">
      <c r="D3947" s="14"/>
    </row>
    <row r="3948" ht="15.75">
      <c r="D3948" s="14"/>
    </row>
    <row r="3949" ht="15.75">
      <c r="D3949" s="14"/>
    </row>
  </sheetData>
  <sheetProtection/>
  <mergeCells count="4">
    <mergeCell ref="A3:E3"/>
    <mergeCell ref="A4:E4"/>
    <mergeCell ref="A1:F1"/>
    <mergeCell ref="A2:F2"/>
  </mergeCells>
  <printOptions gridLines="1" headings="1" horizontalCentered="1"/>
  <pageMargins left="0" right="0" top="0.5905511811023623" bottom="0.3937007874015748" header="0.5118110236220472" footer="0.5118110236220472"/>
  <pageSetup horizontalDpi="600" verticalDpi="600" orientation="portrait" paperSize="9" scale="69" r:id="rId1"/>
  <headerFooter alignWithMargins="0">
    <oddFooter>&amp;C&amp;P. oldal, összesen: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9"/>
  <sheetViews>
    <sheetView view="pageBreakPreview" zoomScaleSheetLayoutView="100" zoomScalePageLayoutView="0" workbookViewId="0" topLeftCell="A16">
      <selection activeCell="A1" sqref="A1:F1"/>
    </sheetView>
  </sheetViews>
  <sheetFormatPr defaultColWidth="9.140625" defaultRowHeight="12.75"/>
  <cols>
    <col min="1" max="1" width="6.00390625" style="0" customWidth="1"/>
    <col min="2" max="2" width="7.421875" style="0" customWidth="1"/>
    <col min="3" max="3" width="43.57421875" style="0" customWidth="1"/>
    <col min="4" max="4" width="19.57421875" style="0" customWidth="1"/>
    <col min="5" max="5" width="17.57421875" style="0" customWidth="1"/>
    <col min="6" max="6" width="13.140625" style="0" customWidth="1"/>
  </cols>
  <sheetData>
    <row r="1" spans="1:6" ht="15.75">
      <c r="A1" s="202" t="s">
        <v>384</v>
      </c>
      <c r="B1" s="208"/>
      <c r="C1" s="208"/>
      <c r="D1" s="208"/>
      <c r="E1" s="208"/>
      <c r="F1" s="204"/>
    </row>
    <row r="2" spans="1:6" ht="15.75">
      <c r="A2" s="202" t="s">
        <v>372</v>
      </c>
      <c r="B2" s="204"/>
      <c r="C2" s="204"/>
      <c r="D2" s="204"/>
      <c r="E2" s="204"/>
      <c r="F2" s="204"/>
    </row>
    <row r="3" spans="1:6" ht="15.75">
      <c r="A3" s="205" t="s">
        <v>72</v>
      </c>
      <c r="B3" s="205"/>
      <c r="C3" s="205"/>
      <c r="D3" s="205"/>
      <c r="E3" s="205"/>
      <c r="F3" s="139"/>
    </row>
    <row r="4" spans="1:6" ht="15.75">
      <c r="A4" s="205" t="s">
        <v>89</v>
      </c>
      <c r="B4" s="205"/>
      <c r="C4" s="205"/>
      <c r="D4" s="205"/>
      <c r="E4" s="205"/>
      <c r="F4" s="139"/>
    </row>
    <row r="5" spans="1:6" ht="15.75">
      <c r="A5" s="205" t="s">
        <v>82</v>
      </c>
      <c r="B5" s="205"/>
      <c r="C5" s="205"/>
      <c r="D5" s="205"/>
      <c r="E5" s="205"/>
      <c r="F5" s="139"/>
    </row>
    <row r="6" spans="1:6" ht="31.5">
      <c r="A6" s="27"/>
      <c r="B6" s="46" t="s">
        <v>83</v>
      </c>
      <c r="C6" s="46"/>
      <c r="D6" s="47"/>
      <c r="E6" s="100" t="s">
        <v>337</v>
      </c>
      <c r="F6" s="101" t="s">
        <v>338</v>
      </c>
    </row>
    <row r="7" spans="1:6" ht="15.75">
      <c r="A7" s="55" t="s">
        <v>131</v>
      </c>
      <c r="B7" s="167"/>
      <c r="C7" s="167"/>
      <c r="D7" s="168"/>
      <c r="E7" s="56">
        <f>SUM(E8)</f>
        <v>16086</v>
      </c>
      <c r="F7" s="56">
        <f>SUM(F8)</f>
        <v>19068</v>
      </c>
    </row>
    <row r="8" spans="1:6" ht="15.75">
      <c r="A8" s="23" t="s">
        <v>125</v>
      </c>
      <c r="B8" s="169" t="s">
        <v>126</v>
      </c>
      <c r="C8" s="22"/>
      <c r="D8" s="6"/>
      <c r="E8" s="31">
        <f>SUM(E9)</f>
        <v>16086</v>
      </c>
      <c r="F8" s="31">
        <f>SUM(F9)</f>
        <v>19068</v>
      </c>
    </row>
    <row r="9" spans="1:6" ht="15.75">
      <c r="A9" s="1"/>
      <c r="B9" s="1" t="s">
        <v>132</v>
      </c>
      <c r="C9" s="13" t="s">
        <v>5</v>
      </c>
      <c r="D9" s="158"/>
      <c r="E9" s="12">
        <f>SUM(E10+E14+E17+E18)</f>
        <v>16086</v>
      </c>
      <c r="F9" s="12">
        <f>SUM(F10+F14+F17+F18+F21+F22+F23)</f>
        <v>19068</v>
      </c>
    </row>
    <row r="10" spans="1:6" ht="15.75">
      <c r="A10" s="1"/>
      <c r="B10" s="1"/>
      <c r="C10" s="13" t="s">
        <v>133</v>
      </c>
      <c r="D10" s="158"/>
      <c r="E10" s="12">
        <v>10070</v>
      </c>
      <c r="F10" s="12">
        <v>10070</v>
      </c>
    </row>
    <row r="11" spans="1:6" ht="15.75">
      <c r="A11" s="1"/>
      <c r="B11" s="1"/>
      <c r="C11" s="13" t="s">
        <v>134</v>
      </c>
      <c r="D11" s="160">
        <v>5820</v>
      </c>
      <c r="E11" s="12"/>
      <c r="F11" s="12"/>
    </row>
    <row r="12" spans="1:6" ht="15.75">
      <c r="A12" s="1"/>
      <c r="B12" s="1"/>
      <c r="C12" s="13" t="s">
        <v>135</v>
      </c>
      <c r="D12" s="160">
        <v>3762</v>
      </c>
      <c r="E12" s="12"/>
      <c r="F12" s="12"/>
    </row>
    <row r="13" spans="1:6" ht="15.75">
      <c r="A13" s="1"/>
      <c r="B13" s="1"/>
      <c r="C13" s="13" t="s">
        <v>136</v>
      </c>
      <c r="D13" s="160">
        <v>488</v>
      </c>
      <c r="E13" s="12"/>
      <c r="F13" s="12"/>
    </row>
    <row r="14" spans="1:6" ht="15.75">
      <c r="A14" s="1"/>
      <c r="B14" s="13"/>
      <c r="C14" s="136" t="s">
        <v>137</v>
      </c>
      <c r="D14" s="11"/>
      <c r="E14" s="12">
        <v>5288</v>
      </c>
      <c r="F14" s="12">
        <v>4281</v>
      </c>
    </row>
    <row r="15" spans="1:6" ht="31.5">
      <c r="A15" s="13"/>
      <c r="B15" s="18"/>
      <c r="C15" s="170" t="s">
        <v>138</v>
      </c>
      <c r="D15" s="171">
        <v>2500</v>
      </c>
      <c r="E15" s="12"/>
      <c r="F15" s="12"/>
    </row>
    <row r="16" spans="1:6" ht="15.75">
      <c r="A16" s="13"/>
      <c r="B16" s="18"/>
      <c r="C16" s="137" t="s">
        <v>139</v>
      </c>
      <c r="D16" s="135" t="s">
        <v>140</v>
      </c>
      <c r="E16" s="12"/>
      <c r="F16" s="12"/>
    </row>
    <row r="17" spans="1:6" ht="15.75">
      <c r="A17" s="13"/>
      <c r="B17" s="18"/>
      <c r="C17" s="137" t="s">
        <v>141</v>
      </c>
      <c r="D17" s="172"/>
      <c r="E17" s="12">
        <v>245</v>
      </c>
      <c r="F17" s="12">
        <v>245</v>
      </c>
    </row>
    <row r="18" spans="1:6" ht="15.75">
      <c r="A18" s="13"/>
      <c r="B18" s="18"/>
      <c r="C18" s="137" t="s">
        <v>142</v>
      </c>
      <c r="D18" s="172"/>
      <c r="E18" s="12">
        <v>483</v>
      </c>
      <c r="F18" s="12">
        <v>483</v>
      </c>
    </row>
    <row r="19" spans="1:6" ht="15.75">
      <c r="A19" s="13"/>
      <c r="B19" s="18"/>
      <c r="C19" s="137" t="s">
        <v>80</v>
      </c>
      <c r="D19" s="135" t="s">
        <v>145</v>
      </c>
      <c r="E19" s="12"/>
      <c r="F19" s="12"/>
    </row>
    <row r="20" spans="1:6" ht="15.75">
      <c r="A20" s="13"/>
      <c r="B20" s="137"/>
      <c r="C20" s="18" t="s">
        <v>143</v>
      </c>
      <c r="D20" s="135" t="s">
        <v>146</v>
      </c>
      <c r="E20" s="12"/>
      <c r="F20" s="12"/>
    </row>
    <row r="21" spans="1:6" ht="15.75">
      <c r="A21" s="13"/>
      <c r="B21" s="137"/>
      <c r="C21" s="18" t="s">
        <v>356</v>
      </c>
      <c r="D21" s="135"/>
      <c r="E21" s="12">
        <v>0</v>
      </c>
      <c r="F21" s="12">
        <v>318</v>
      </c>
    </row>
    <row r="22" spans="1:6" ht="15.75">
      <c r="A22" s="13"/>
      <c r="B22" s="137"/>
      <c r="C22" s="18" t="s">
        <v>357</v>
      </c>
      <c r="D22" s="135"/>
      <c r="E22" s="12">
        <v>0</v>
      </c>
      <c r="F22" s="12">
        <v>2988</v>
      </c>
    </row>
    <row r="23" spans="1:6" ht="15.75">
      <c r="A23" s="13"/>
      <c r="B23" s="137"/>
      <c r="C23" s="18" t="s">
        <v>358</v>
      </c>
      <c r="D23" s="135"/>
      <c r="E23" s="12">
        <v>0</v>
      </c>
      <c r="F23" s="12">
        <v>683</v>
      </c>
    </row>
    <row r="24" spans="1:6" ht="15.75">
      <c r="A24" s="13"/>
      <c r="B24" s="2" t="s">
        <v>127</v>
      </c>
      <c r="C24" s="1" t="s">
        <v>128</v>
      </c>
      <c r="D24" s="11"/>
      <c r="E24" s="12">
        <v>11662</v>
      </c>
      <c r="F24" s="178">
        <v>13923</v>
      </c>
    </row>
    <row r="25" spans="1:6" ht="15.75">
      <c r="A25" s="13"/>
      <c r="B25" s="211"/>
      <c r="C25" s="211"/>
      <c r="D25" s="210"/>
      <c r="E25" s="12"/>
      <c r="F25" s="178"/>
    </row>
    <row r="26" spans="1:6" ht="15.75">
      <c r="A26" s="156" t="s">
        <v>110</v>
      </c>
      <c r="B26" s="156" t="s">
        <v>96</v>
      </c>
      <c r="C26" s="157"/>
      <c r="D26" s="11"/>
      <c r="E26" s="12">
        <f>SUM(E27+E30+E34+E41)</f>
        <v>6685</v>
      </c>
      <c r="F26" s="12">
        <f>SUM(F27+F30+F34+F41)</f>
        <v>6685</v>
      </c>
    </row>
    <row r="27" spans="1:6" ht="15.75" customHeight="1">
      <c r="A27" s="13"/>
      <c r="B27" s="13" t="s">
        <v>111</v>
      </c>
      <c r="C27" s="159" t="s">
        <v>112</v>
      </c>
      <c r="D27" s="11"/>
      <c r="E27" s="12">
        <f>SUM(E28)</f>
        <v>5</v>
      </c>
      <c r="F27" s="12">
        <f>SUM(F28)</f>
        <v>5</v>
      </c>
    </row>
    <row r="28" spans="1:6" ht="15.75" customHeight="1">
      <c r="A28" s="13"/>
      <c r="B28" s="13"/>
      <c r="C28" s="159" t="s">
        <v>113</v>
      </c>
      <c r="D28" s="11"/>
      <c r="E28" s="12">
        <v>5</v>
      </c>
      <c r="F28" s="12">
        <v>5</v>
      </c>
    </row>
    <row r="29" spans="1:6" ht="15.75">
      <c r="A29" s="13"/>
      <c r="B29" s="13"/>
      <c r="C29" s="14" t="s">
        <v>41</v>
      </c>
      <c r="D29" s="160">
        <v>5</v>
      </c>
      <c r="E29" s="12"/>
      <c r="F29" s="12"/>
    </row>
    <row r="30" spans="1:6" ht="15.75">
      <c r="A30" s="2"/>
      <c r="B30" s="2" t="s">
        <v>114</v>
      </c>
      <c r="C30" s="2" t="s">
        <v>115</v>
      </c>
      <c r="D30" s="38"/>
      <c r="E30" s="10">
        <v>4150</v>
      </c>
      <c r="F30" s="10">
        <v>4150</v>
      </c>
    </row>
    <row r="31" spans="1:6" ht="15.75">
      <c r="A31" s="2"/>
      <c r="B31" s="2"/>
      <c r="C31" s="2" t="s">
        <v>47</v>
      </c>
      <c r="D31" s="38">
        <v>2500</v>
      </c>
      <c r="E31" s="10">
        <v>2500</v>
      </c>
      <c r="F31" s="10">
        <v>2500</v>
      </c>
    </row>
    <row r="32" spans="1:6" ht="15.75">
      <c r="A32" s="2"/>
      <c r="B32" s="29"/>
      <c r="C32" s="14" t="s">
        <v>73</v>
      </c>
      <c r="D32" s="38">
        <v>150</v>
      </c>
      <c r="E32" s="10">
        <v>150</v>
      </c>
      <c r="F32" s="10">
        <v>150</v>
      </c>
    </row>
    <row r="33" spans="1:6" ht="15.75">
      <c r="A33" s="2"/>
      <c r="B33" s="29"/>
      <c r="C33" s="14" t="s">
        <v>20</v>
      </c>
      <c r="D33" s="38">
        <v>1500</v>
      </c>
      <c r="E33" s="10">
        <v>1500</v>
      </c>
      <c r="F33" s="10">
        <v>1500</v>
      </c>
    </row>
    <row r="34" spans="1:6" ht="15.75">
      <c r="A34" s="2"/>
      <c r="B34" s="2" t="s">
        <v>116</v>
      </c>
      <c r="C34" s="14" t="s">
        <v>117</v>
      </c>
      <c r="D34" s="38"/>
      <c r="E34" s="10">
        <v>2300</v>
      </c>
      <c r="F34" s="10">
        <v>2300</v>
      </c>
    </row>
    <row r="35" spans="1:6" ht="15.75">
      <c r="A35" s="2"/>
      <c r="B35" s="22"/>
      <c r="C35" s="14" t="s">
        <v>118</v>
      </c>
      <c r="D35" s="38"/>
      <c r="E35" s="10">
        <v>1200</v>
      </c>
      <c r="F35" s="10">
        <v>925</v>
      </c>
    </row>
    <row r="36" spans="1:6" ht="15.75">
      <c r="A36" s="2"/>
      <c r="B36" s="22"/>
      <c r="C36" s="14" t="s">
        <v>6</v>
      </c>
      <c r="D36" s="38">
        <v>1200</v>
      </c>
      <c r="E36" s="10"/>
      <c r="F36" s="10"/>
    </row>
    <row r="37" spans="1:6" ht="15.75">
      <c r="A37" s="2"/>
      <c r="B37" s="22"/>
      <c r="C37" s="14" t="s">
        <v>119</v>
      </c>
      <c r="D37" s="38"/>
      <c r="E37" s="10">
        <v>800</v>
      </c>
      <c r="F37" s="10">
        <v>1037</v>
      </c>
    </row>
    <row r="38" spans="1:6" ht="15.75">
      <c r="A38" s="2"/>
      <c r="B38" s="22"/>
      <c r="C38" s="1" t="s">
        <v>120</v>
      </c>
      <c r="D38" s="38">
        <v>800</v>
      </c>
      <c r="E38" s="10"/>
      <c r="F38" s="10"/>
    </row>
    <row r="39" spans="1:6" ht="15.75">
      <c r="A39" s="2"/>
      <c r="B39" s="22"/>
      <c r="C39" s="14" t="s">
        <v>121</v>
      </c>
      <c r="D39" s="38"/>
      <c r="E39" s="10">
        <v>300</v>
      </c>
      <c r="F39" s="10">
        <v>338</v>
      </c>
    </row>
    <row r="40" spans="1:6" ht="15.75">
      <c r="A40" s="2"/>
      <c r="B40" s="29"/>
      <c r="C40" s="14" t="s">
        <v>21</v>
      </c>
      <c r="D40" s="38">
        <v>300</v>
      </c>
      <c r="E40" s="10"/>
      <c r="F40" s="10"/>
    </row>
    <row r="41" spans="1:6" ht="15.75">
      <c r="A41" s="2"/>
      <c r="B41" s="2" t="s">
        <v>97</v>
      </c>
      <c r="C41" s="1" t="s">
        <v>98</v>
      </c>
      <c r="D41" s="38"/>
      <c r="E41" s="10">
        <v>230</v>
      </c>
      <c r="F41" s="10">
        <v>230</v>
      </c>
    </row>
    <row r="42" spans="1:6" ht="15.75">
      <c r="A42" s="2"/>
      <c r="B42" s="29"/>
      <c r="C42" s="1" t="s">
        <v>122</v>
      </c>
      <c r="D42" s="38">
        <v>30</v>
      </c>
      <c r="E42" s="10"/>
      <c r="F42" s="10"/>
    </row>
    <row r="43" spans="1:6" ht="15.75">
      <c r="A43" s="2"/>
      <c r="B43" s="29"/>
      <c r="C43" s="1" t="s">
        <v>123</v>
      </c>
      <c r="D43" s="38">
        <v>200</v>
      </c>
      <c r="E43" s="10"/>
      <c r="F43" s="10"/>
    </row>
    <row r="44" spans="1:6" ht="15.75">
      <c r="A44" s="2"/>
      <c r="B44" s="29"/>
      <c r="C44" s="1" t="s">
        <v>320</v>
      </c>
      <c r="D44" s="38">
        <v>15</v>
      </c>
      <c r="E44" s="10">
        <v>15</v>
      </c>
      <c r="F44" s="178">
        <v>40</v>
      </c>
    </row>
    <row r="45" spans="1:6" ht="15.75">
      <c r="A45" s="2"/>
      <c r="B45" s="29"/>
      <c r="C45" s="1"/>
      <c r="D45" s="38"/>
      <c r="E45" s="10"/>
      <c r="F45" s="178"/>
    </row>
    <row r="46" spans="1:6" ht="15.75">
      <c r="A46" s="23" t="s">
        <v>91</v>
      </c>
      <c r="B46" s="23" t="s">
        <v>92</v>
      </c>
      <c r="C46" s="23"/>
      <c r="D46" s="11"/>
      <c r="E46" s="30">
        <f>SUM(E47:E49)</f>
        <v>345</v>
      </c>
      <c r="F46" s="30">
        <f>SUM(F47:F49)</f>
        <v>1522</v>
      </c>
    </row>
    <row r="47" spans="1:6" ht="15.75">
      <c r="A47" s="3"/>
      <c r="B47" s="2" t="s">
        <v>99</v>
      </c>
      <c r="C47" s="159" t="s">
        <v>100</v>
      </c>
      <c r="D47" s="138"/>
      <c r="E47" s="5">
        <v>115</v>
      </c>
      <c r="F47" s="178">
        <v>238</v>
      </c>
    </row>
    <row r="48" spans="1:6" ht="15.75">
      <c r="A48" s="3"/>
      <c r="B48" s="2" t="s">
        <v>318</v>
      </c>
      <c r="C48" s="37" t="s">
        <v>319</v>
      </c>
      <c r="D48" s="138"/>
      <c r="E48" s="5">
        <v>100</v>
      </c>
      <c r="F48" s="178">
        <v>1154</v>
      </c>
    </row>
    <row r="49" spans="1:6" ht="15.75" customHeight="1">
      <c r="A49" s="2"/>
      <c r="B49" s="37" t="s">
        <v>101</v>
      </c>
      <c r="C49" s="13" t="s">
        <v>19</v>
      </c>
      <c r="D49" s="6"/>
      <c r="E49" s="10">
        <v>130</v>
      </c>
      <c r="F49" s="178">
        <v>130</v>
      </c>
    </row>
    <row r="50" spans="1:6" ht="15.75">
      <c r="A50" s="2"/>
      <c r="B50" s="2"/>
      <c r="C50" s="209"/>
      <c r="D50" s="210"/>
      <c r="E50" s="10"/>
      <c r="F50" s="178"/>
    </row>
    <row r="51" spans="1:6" ht="15.75">
      <c r="A51" s="26" t="s">
        <v>152</v>
      </c>
      <c r="B51" s="2"/>
      <c r="C51" s="13"/>
      <c r="D51" s="6"/>
      <c r="E51" s="31">
        <v>0</v>
      </c>
      <c r="F51" s="178">
        <v>1344</v>
      </c>
    </row>
    <row r="52" spans="1:6" ht="15.75">
      <c r="A52" s="26"/>
      <c r="B52" s="2" t="s">
        <v>153</v>
      </c>
      <c r="C52" s="13" t="s">
        <v>154</v>
      </c>
      <c r="D52" s="6"/>
      <c r="E52" s="10"/>
      <c r="F52" s="178"/>
    </row>
    <row r="53" spans="1:6" ht="15.75">
      <c r="A53" s="3"/>
      <c r="B53" s="2"/>
      <c r="C53" s="2"/>
      <c r="D53" s="6"/>
      <c r="E53" s="10"/>
      <c r="F53" s="178"/>
    </row>
    <row r="54" spans="1:6" ht="15.75">
      <c r="A54" s="3" t="s">
        <v>346</v>
      </c>
      <c r="B54" s="2"/>
      <c r="C54" s="2"/>
      <c r="D54" s="6"/>
      <c r="E54" s="10">
        <v>0</v>
      </c>
      <c r="F54" s="178">
        <v>4166</v>
      </c>
    </row>
    <row r="55" spans="1:6" ht="15.75">
      <c r="A55" s="3"/>
      <c r="B55" s="2" t="s">
        <v>345</v>
      </c>
      <c r="C55" s="2"/>
      <c r="D55" s="6"/>
      <c r="E55" s="10"/>
      <c r="F55" s="178"/>
    </row>
    <row r="56" spans="1:6" ht="15.75">
      <c r="A56" s="3"/>
      <c r="B56" s="2"/>
      <c r="C56" s="2"/>
      <c r="D56" s="6"/>
      <c r="E56" s="10"/>
      <c r="F56" s="178"/>
    </row>
    <row r="57" spans="1:6" ht="15.75">
      <c r="A57" s="3" t="s">
        <v>103</v>
      </c>
      <c r="B57" s="45" t="s">
        <v>104</v>
      </c>
      <c r="C57" s="13"/>
      <c r="D57" s="6"/>
      <c r="E57" s="31">
        <v>7200</v>
      </c>
      <c r="F57" s="179">
        <v>8208</v>
      </c>
    </row>
    <row r="58" spans="1:6" ht="15.75">
      <c r="A58" s="3"/>
      <c r="B58" s="45"/>
      <c r="C58" s="13"/>
      <c r="D58" s="6"/>
      <c r="E58" s="10"/>
      <c r="F58" s="178"/>
    </row>
    <row r="59" spans="1:6" ht="15.75">
      <c r="A59" s="55" t="s">
        <v>1</v>
      </c>
      <c r="B59" s="167"/>
      <c r="C59" s="27"/>
      <c r="D59" s="176"/>
      <c r="E59" s="56">
        <f>SUM(E7+E26+E46+E51+E57+E54+E24+E44)</f>
        <v>41993</v>
      </c>
      <c r="F59" s="56">
        <f>SUM(F7+F26+F46+F51+F57+F54+F44+F24)</f>
        <v>54956</v>
      </c>
    </row>
  </sheetData>
  <sheetProtection/>
  <mergeCells count="7">
    <mergeCell ref="A1:F1"/>
    <mergeCell ref="C50:D50"/>
    <mergeCell ref="A3:E3"/>
    <mergeCell ref="A4:E4"/>
    <mergeCell ref="A5:E5"/>
    <mergeCell ref="B25:D25"/>
    <mergeCell ref="A2:F2"/>
  </mergeCells>
  <printOptions gridLines="1" headings="1"/>
  <pageMargins left="0.75" right="0.75" top="1" bottom="1" header="0.5" footer="0.5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SheetLayoutView="100" zoomScalePageLayoutView="0" workbookViewId="0" topLeftCell="A1">
      <selection activeCell="A8" sqref="A8"/>
    </sheetView>
  </sheetViews>
  <sheetFormatPr defaultColWidth="9.140625" defaultRowHeight="12.75"/>
  <cols>
    <col min="1" max="1" width="82.8515625" style="0" customWidth="1"/>
    <col min="2" max="3" width="11.8515625" style="0" customWidth="1"/>
    <col min="4" max="4" width="11.421875" style="0" customWidth="1"/>
    <col min="5" max="5" width="10.421875" style="0" customWidth="1"/>
  </cols>
  <sheetData>
    <row r="1" spans="1:5" ht="15.75">
      <c r="A1" s="202" t="s">
        <v>385</v>
      </c>
      <c r="B1" s="202"/>
      <c r="C1" s="202"/>
      <c r="D1" s="202"/>
      <c r="E1" s="202"/>
    </row>
    <row r="2" spans="1:5" ht="15.75">
      <c r="A2" s="202" t="s">
        <v>373</v>
      </c>
      <c r="B2" s="202"/>
      <c r="C2" s="202"/>
      <c r="D2" s="202"/>
      <c r="E2" s="202"/>
    </row>
    <row r="3" spans="1:5" ht="15.75">
      <c r="A3" s="205" t="s">
        <v>72</v>
      </c>
      <c r="B3" s="205"/>
      <c r="C3" s="205"/>
      <c r="D3" s="205"/>
      <c r="E3" s="205"/>
    </row>
    <row r="4" spans="1:5" ht="15.75">
      <c r="A4" s="205" t="s">
        <v>321</v>
      </c>
      <c r="B4" s="205"/>
      <c r="C4" s="205"/>
      <c r="D4" s="205"/>
      <c r="E4" s="205"/>
    </row>
    <row r="5" spans="1:5" ht="15.75">
      <c r="A5" s="1"/>
      <c r="B5" s="1"/>
      <c r="C5" s="1"/>
      <c r="D5" s="1"/>
      <c r="E5" s="1"/>
    </row>
    <row r="6" spans="1:5" ht="49.5" customHeight="1">
      <c r="A6" s="33" t="s">
        <v>88</v>
      </c>
      <c r="B6" s="61" t="s">
        <v>86</v>
      </c>
      <c r="C6" s="61" t="s">
        <v>87</v>
      </c>
      <c r="D6" s="61" t="s">
        <v>353</v>
      </c>
      <c r="E6" s="61" t="s">
        <v>43</v>
      </c>
    </row>
    <row r="7" spans="1:5" ht="15.75">
      <c r="A7" s="40"/>
      <c r="B7" s="43"/>
      <c r="C7" s="43"/>
      <c r="D7" s="43"/>
      <c r="E7" s="43"/>
    </row>
    <row r="8" spans="1:5" ht="15.75">
      <c r="A8" s="26" t="s">
        <v>90</v>
      </c>
      <c r="B8" s="59">
        <v>1154</v>
      </c>
      <c r="C8" s="59">
        <v>0</v>
      </c>
      <c r="D8" s="59">
        <v>0</v>
      </c>
      <c r="E8" s="7">
        <f>SUM(B8:D8)</f>
        <v>1154</v>
      </c>
    </row>
    <row r="9" spans="1:5" ht="15.75">
      <c r="A9" s="28" t="s">
        <v>94</v>
      </c>
      <c r="B9" s="7">
        <v>231</v>
      </c>
      <c r="C9" s="7">
        <v>0</v>
      </c>
      <c r="D9" s="7">
        <v>0</v>
      </c>
      <c r="E9" s="7">
        <f aca="true" t="shared" si="0" ref="E9:E19">SUM(B9:D9)</f>
        <v>231</v>
      </c>
    </row>
    <row r="10" spans="1:5" ht="15.75">
      <c r="A10" s="3" t="s">
        <v>102</v>
      </c>
      <c r="B10" s="7">
        <v>8208</v>
      </c>
      <c r="C10" s="7">
        <v>0</v>
      </c>
      <c r="D10" s="7">
        <v>0</v>
      </c>
      <c r="E10" s="7">
        <f t="shared" si="0"/>
        <v>8208</v>
      </c>
    </row>
    <row r="11" spans="1:5" ht="15.75">
      <c r="A11" s="26" t="s">
        <v>109</v>
      </c>
      <c r="B11" s="7">
        <v>6685</v>
      </c>
      <c r="C11" s="7">
        <v>0</v>
      </c>
      <c r="D11" s="7">
        <v>0</v>
      </c>
      <c r="E11" s="7">
        <f t="shared" si="0"/>
        <v>6685</v>
      </c>
    </row>
    <row r="12" spans="1:5" ht="15.75">
      <c r="A12" s="3" t="s">
        <v>130</v>
      </c>
      <c r="B12" s="7">
        <v>7277</v>
      </c>
      <c r="C12" s="7">
        <v>0</v>
      </c>
      <c r="D12" s="7">
        <v>0</v>
      </c>
      <c r="E12" s="7">
        <f t="shared" si="0"/>
        <v>7277</v>
      </c>
    </row>
    <row r="13" spans="1:5" ht="15.75">
      <c r="A13" s="28" t="s">
        <v>124</v>
      </c>
      <c r="B13" s="7">
        <v>4947</v>
      </c>
      <c r="C13" s="7">
        <v>0</v>
      </c>
      <c r="D13" s="7">
        <v>0</v>
      </c>
      <c r="E13" s="7">
        <f t="shared" si="0"/>
        <v>4947</v>
      </c>
    </row>
    <row r="14" spans="1:5" ht="15.75">
      <c r="A14" s="3" t="s">
        <v>131</v>
      </c>
      <c r="B14" s="7">
        <v>19068</v>
      </c>
      <c r="C14" s="7">
        <v>0</v>
      </c>
      <c r="D14" s="7">
        <v>0</v>
      </c>
      <c r="E14" s="7">
        <f t="shared" si="0"/>
        <v>19068</v>
      </c>
    </row>
    <row r="15" spans="1:5" ht="15.75">
      <c r="A15" s="3" t="s">
        <v>147</v>
      </c>
      <c r="B15" s="7">
        <v>20</v>
      </c>
      <c r="C15" s="7">
        <v>0</v>
      </c>
      <c r="D15" s="7">
        <v>0</v>
      </c>
      <c r="E15" s="7">
        <f>SUM(B15:D15)</f>
        <v>20</v>
      </c>
    </row>
    <row r="16" spans="1:5" ht="15.75">
      <c r="A16" s="3" t="s">
        <v>149</v>
      </c>
      <c r="B16" s="7">
        <v>3085</v>
      </c>
      <c r="C16" s="7">
        <v>0</v>
      </c>
      <c r="D16" s="7">
        <v>0</v>
      </c>
      <c r="E16" s="7">
        <f t="shared" si="0"/>
        <v>3085</v>
      </c>
    </row>
    <row r="17" spans="1:5" ht="15.75">
      <c r="A17" s="3" t="s">
        <v>150</v>
      </c>
      <c r="B17" s="7">
        <v>2701</v>
      </c>
      <c r="C17" s="7">
        <v>0</v>
      </c>
      <c r="D17" s="7">
        <v>0</v>
      </c>
      <c r="E17" s="7">
        <f t="shared" si="0"/>
        <v>2701</v>
      </c>
    </row>
    <row r="18" spans="1:5" ht="15.75">
      <c r="A18" s="48" t="s">
        <v>368</v>
      </c>
      <c r="B18" s="7">
        <v>1560</v>
      </c>
      <c r="C18" s="7">
        <v>0</v>
      </c>
      <c r="D18" s="7">
        <v>0</v>
      </c>
      <c r="E18" s="7">
        <f t="shared" si="0"/>
        <v>1560</v>
      </c>
    </row>
    <row r="19" spans="1:5" ht="15.75">
      <c r="A19" s="3" t="s">
        <v>151</v>
      </c>
      <c r="B19" s="7">
        <v>20</v>
      </c>
      <c r="C19" s="7">
        <v>0</v>
      </c>
      <c r="D19" s="7">
        <v>0</v>
      </c>
      <c r="E19" s="7">
        <f t="shared" si="0"/>
        <v>20</v>
      </c>
    </row>
    <row r="20" spans="1:5" ht="15.75">
      <c r="A20" s="26" t="s">
        <v>85</v>
      </c>
      <c r="B20" s="60">
        <f>SUM(B8:B19)</f>
        <v>54956</v>
      </c>
      <c r="C20" s="60">
        <f>SUM(C9:C17)</f>
        <v>0</v>
      </c>
      <c r="D20" s="60">
        <f>SUM(D9:D17)</f>
        <v>0</v>
      </c>
      <c r="E20" s="60">
        <f>SUM(E8:E19)</f>
        <v>54956</v>
      </c>
    </row>
    <row r="35" ht="15.75" customHeight="1"/>
  </sheetData>
  <sheetProtection/>
  <mergeCells count="4">
    <mergeCell ref="A1:E1"/>
    <mergeCell ref="A3:E3"/>
    <mergeCell ref="A4:E4"/>
    <mergeCell ref="A2:E2"/>
  </mergeCells>
  <printOptions gridLines="1" headings="1"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95"/>
  <sheetViews>
    <sheetView view="pageBreakPreview" zoomScale="90" zoomScaleSheetLayoutView="90" zoomScalePageLayoutView="0" workbookViewId="0" topLeftCell="A355">
      <selection activeCell="E32" sqref="E32"/>
    </sheetView>
  </sheetViews>
  <sheetFormatPr defaultColWidth="9.140625" defaultRowHeight="12.75"/>
  <cols>
    <col min="1" max="1" width="5.00390625" style="2" customWidth="1"/>
    <col min="2" max="2" width="6.7109375" style="2" customWidth="1"/>
    <col min="3" max="3" width="5.7109375" style="2" customWidth="1"/>
    <col min="4" max="4" width="55.28125" style="2" customWidth="1"/>
    <col min="5" max="5" width="16.00390625" style="4" customWidth="1"/>
    <col min="6" max="6" width="17.28125" style="4" customWidth="1"/>
    <col min="7" max="7" width="15.8515625" style="1" customWidth="1"/>
    <col min="8" max="16384" width="9.140625" style="1" customWidth="1"/>
  </cols>
  <sheetData>
    <row r="1" spans="1:7" ht="17.25" customHeight="1">
      <c r="A1" s="202" t="s">
        <v>386</v>
      </c>
      <c r="B1" s="208"/>
      <c r="C1" s="208"/>
      <c r="D1" s="208"/>
      <c r="E1" s="208"/>
      <c r="F1" s="208"/>
      <c r="G1" s="204"/>
    </row>
    <row r="2" spans="1:7" ht="17.25" customHeight="1">
      <c r="A2" s="202" t="s">
        <v>374</v>
      </c>
      <c r="B2" s="202"/>
      <c r="C2" s="202"/>
      <c r="D2" s="202"/>
      <c r="E2" s="202"/>
      <c r="F2" s="204"/>
      <c r="G2" s="204"/>
    </row>
    <row r="3" spans="1:7" ht="18.75" customHeight="1">
      <c r="A3" s="212" t="s">
        <v>72</v>
      </c>
      <c r="B3" s="212"/>
      <c r="C3" s="212"/>
      <c r="D3" s="212"/>
      <c r="E3" s="212"/>
      <c r="F3" s="212"/>
      <c r="G3" s="21"/>
    </row>
    <row r="4" spans="1:6" ht="22.5" customHeight="1">
      <c r="A4" s="212" t="s">
        <v>322</v>
      </c>
      <c r="B4" s="212"/>
      <c r="C4" s="212"/>
      <c r="D4" s="212"/>
      <c r="E4" s="212"/>
      <c r="F4" s="212"/>
    </row>
    <row r="5" spans="1:7" ht="33" customHeight="1">
      <c r="A5" s="102"/>
      <c r="B5" s="103" t="s">
        <v>49</v>
      </c>
      <c r="C5" s="103"/>
      <c r="D5" s="103"/>
      <c r="E5" s="104" t="s">
        <v>11</v>
      </c>
      <c r="F5" s="100" t="s">
        <v>337</v>
      </c>
      <c r="G5" s="101" t="s">
        <v>338</v>
      </c>
    </row>
    <row r="6" spans="1:7" ht="15.75" customHeight="1">
      <c r="A6" s="103" t="s">
        <v>155</v>
      </c>
      <c r="B6" s="103"/>
      <c r="C6" s="103"/>
      <c r="D6" s="103"/>
      <c r="E6" s="104"/>
      <c r="F6" s="180">
        <f>SUM(F7)</f>
        <v>215</v>
      </c>
      <c r="G6" s="180">
        <f>SUM(G7)</f>
        <v>215</v>
      </c>
    </row>
    <row r="7" spans="1:7" ht="15.75" customHeight="1">
      <c r="A7" s="181" t="s">
        <v>156</v>
      </c>
      <c r="B7" s="23" t="s">
        <v>157</v>
      </c>
      <c r="C7" s="181"/>
      <c r="D7" s="48"/>
      <c r="E7" s="49"/>
      <c r="F7" s="10">
        <f>SUM(F8+F12)</f>
        <v>215</v>
      </c>
      <c r="G7" s="10">
        <f>SUM(G8+G12)</f>
        <v>215</v>
      </c>
    </row>
    <row r="8" spans="1:7" ht="15.75" customHeight="1">
      <c r="A8" s="14"/>
      <c r="B8" s="3" t="s">
        <v>158</v>
      </c>
      <c r="C8" s="22" t="s">
        <v>159</v>
      </c>
      <c r="D8" s="48"/>
      <c r="E8" s="49"/>
      <c r="F8" s="10">
        <f>SUM(F9)</f>
        <v>170</v>
      </c>
      <c r="G8" s="10">
        <f>SUM(G9)</f>
        <v>170</v>
      </c>
    </row>
    <row r="9" spans="1:7" ht="15.75" customHeight="1">
      <c r="A9" s="14"/>
      <c r="C9" s="22" t="s">
        <v>160</v>
      </c>
      <c r="D9" s="14" t="s">
        <v>161</v>
      </c>
      <c r="E9" s="49"/>
      <c r="F9" s="10">
        <v>170</v>
      </c>
      <c r="G9" s="10">
        <v>170</v>
      </c>
    </row>
    <row r="10" spans="1:7" ht="15.75" customHeight="1">
      <c r="A10" s="14"/>
      <c r="B10" s="48"/>
      <c r="D10" s="14" t="s">
        <v>50</v>
      </c>
      <c r="E10" s="38">
        <v>50</v>
      </c>
      <c r="F10" s="10"/>
      <c r="G10" s="10"/>
    </row>
    <row r="11" spans="1:7" ht="15.75" customHeight="1">
      <c r="A11" s="14"/>
      <c r="B11" s="48"/>
      <c r="D11" s="14" t="s">
        <v>51</v>
      </c>
      <c r="E11" s="38">
        <v>35</v>
      </c>
      <c r="F11" s="10"/>
      <c r="G11" s="10"/>
    </row>
    <row r="12" spans="1:7" ht="15.75" customHeight="1">
      <c r="A12" s="14"/>
      <c r="B12" s="48" t="s">
        <v>162</v>
      </c>
      <c r="C12" s="140" t="s">
        <v>163</v>
      </c>
      <c r="D12" s="48"/>
      <c r="E12" s="38"/>
      <c r="F12" s="10">
        <f>SUM(F13)</f>
        <v>45</v>
      </c>
      <c r="G12" s="10">
        <f>SUM(G13)</f>
        <v>45</v>
      </c>
    </row>
    <row r="13" spans="1:7" ht="15.75" customHeight="1">
      <c r="A13" s="14"/>
      <c r="B13" s="48"/>
      <c r="C13" s="2" t="s">
        <v>164</v>
      </c>
      <c r="D13" s="14" t="s">
        <v>165</v>
      </c>
      <c r="E13" s="49"/>
      <c r="F13" s="10">
        <v>45</v>
      </c>
      <c r="G13" s="10">
        <v>45</v>
      </c>
    </row>
    <row r="14" spans="1:7" ht="15.75" customHeight="1">
      <c r="A14" s="14"/>
      <c r="B14" s="48"/>
      <c r="C14" s="14"/>
      <c r="D14" s="48"/>
      <c r="E14" s="49"/>
      <c r="F14" s="182"/>
      <c r="G14" s="10"/>
    </row>
    <row r="15" spans="1:7" ht="15.75" customHeight="1">
      <c r="A15" s="55" t="s">
        <v>166</v>
      </c>
      <c r="B15" s="55"/>
      <c r="C15" s="173"/>
      <c r="D15" s="55"/>
      <c r="E15" s="183"/>
      <c r="F15" s="184">
        <f>SUM(F16)</f>
        <v>955</v>
      </c>
      <c r="G15" s="184">
        <f>SUM(G16)</f>
        <v>871</v>
      </c>
    </row>
    <row r="16" spans="1:7" ht="15.75" customHeight="1">
      <c r="A16" s="181" t="s">
        <v>156</v>
      </c>
      <c r="B16" s="23" t="s">
        <v>157</v>
      </c>
      <c r="C16" s="181"/>
      <c r="E16" s="51"/>
      <c r="F16" s="52">
        <f>SUM(F17+F28+F32)</f>
        <v>955</v>
      </c>
      <c r="G16" s="52">
        <f>SUM(G17+G28+G32)</f>
        <v>871</v>
      </c>
    </row>
    <row r="17" spans="2:7" ht="15.75" customHeight="1">
      <c r="B17" s="3" t="s">
        <v>167</v>
      </c>
      <c r="C17" s="22" t="s">
        <v>15</v>
      </c>
      <c r="E17" s="51"/>
      <c r="F17" s="52">
        <f>SUM(F18)</f>
        <v>735</v>
      </c>
      <c r="G17" s="52">
        <f>SUM(G18)</f>
        <v>607</v>
      </c>
    </row>
    <row r="18" spans="3:7" ht="15.75" customHeight="1">
      <c r="C18" s="22" t="s">
        <v>168</v>
      </c>
      <c r="D18" s="14" t="s">
        <v>169</v>
      </c>
      <c r="E18" s="51"/>
      <c r="F18" s="52">
        <f>SUM(F19:F21)</f>
        <v>735</v>
      </c>
      <c r="G18" s="52">
        <f>SUM(G19:G21)</f>
        <v>607</v>
      </c>
    </row>
    <row r="19" spans="3:7" ht="15.75" customHeight="1">
      <c r="C19" s="22"/>
      <c r="D19" s="2" t="s">
        <v>35</v>
      </c>
      <c r="E19" s="53"/>
      <c r="F19" s="52">
        <v>185</v>
      </c>
      <c r="G19" s="52">
        <v>119</v>
      </c>
    </row>
    <row r="20" spans="3:7" ht="15.75" customHeight="1">
      <c r="C20" s="22"/>
      <c r="D20" s="2" t="s">
        <v>360</v>
      </c>
      <c r="E20" s="53"/>
      <c r="F20" s="52">
        <v>120</v>
      </c>
      <c r="G20" s="52">
        <v>465</v>
      </c>
    </row>
    <row r="21" spans="3:7" ht="15.75" customHeight="1">
      <c r="C21" s="22"/>
      <c r="D21" s="2" t="s">
        <v>34</v>
      </c>
      <c r="E21" s="53"/>
      <c r="F21" s="52">
        <v>430</v>
      </c>
      <c r="G21" s="52">
        <v>23</v>
      </c>
    </row>
    <row r="22" spans="3:7" ht="15.75" customHeight="1">
      <c r="C22" s="22"/>
      <c r="D22" s="14" t="s">
        <v>52</v>
      </c>
      <c r="E22" s="38">
        <v>30</v>
      </c>
      <c r="F22" s="52"/>
      <c r="G22" s="52"/>
    </row>
    <row r="23" spans="3:7" ht="15.75" customHeight="1">
      <c r="C23" s="22"/>
      <c r="D23" s="14" t="s">
        <v>53</v>
      </c>
      <c r="E23" s="38">
        <v>50</v>
      </c>
      <c r="F23" s="52"/>
      <c r="G23" s="52"/>
    </row>
    <row r="24" spans="3:7" ht="15.75" customHeight="1">
      <c r="C24" s="22"/>
      <c r="D24" s="14" t="s">
        <v>172</v>
      </c>
      <c r="E24" s="38">
        <v>20</v>
      </c>
      <c r="F24" s="52">
        <v>0</v>
      </c>
      <c r="G24" s="52">
        <v>0</v>
      </c>
    </row>
    <row r="25" spans="3:7" ht="15.75" customHeight="1">
      <c r="C25" s="22"/>
      <c r="D25" s="14" t="s">
        <v>54</v>
      </c>
      <c r="E25" s="38">
        <v>50</v>
      </c>
      <c r="F25" s="52"/>
      <c r="G25" s="52"/>
    </row>
    <row r="26" spans="3:7" ht="15.75" customHeight="1">
      <c r="C26" s="22"/>
      <c r="D26" s="14" t="s">
        <v>171</v>
      </c>
      <c r="E26" s="38">
        <v>250</v>
      </c>
      <c r="F26" s="52"/>
      <c r="G26" s="52"/>
    </row>
    <row r="27" spans="3:7" ht="15.75" customHeight="1">
      <c r="C27" s="22"/>
      <c r="D27" s="14" t="s">
        <v>55</v>
      </c>
      <c r="E27" s="38">
        <v>50</v>
      </c>
      <c r="F27" s="52"/>
      <c r="G27" s="52"/>
    </row>
    <row r="28" spans="2:7" ht="15.75" customHeight="1">
      <c r="B28" s="3" t="s">
        <v>158</v>
      </c>
      <c r="C28" s="22" t="s">
        <v>159</v>
      </c>
      <c r="E28" s="51"/>
      <c r="F28" s="52">
        <f>SUM(F29+F31)</f>
        <v>100</v>
      </c>
      <c r="G28" s="52">
        <f>SUM(G29+G31)</f>
        <v>100</v>
      </c>
    </row>
    <row r="29" spans="3:7" ht="15.75" customHeight="1">
      <c r="C29" s="22" t="s">
        <v>160</v>
      </c>
      <c r="D29" s="14" t="s">
        <v>161</v>
      </c>
      <c r="E29" s="51"/>
      <c r="F29" s="52">
        <v>50</v>
      </c>
      <c r="G29" s="52">
        <v>50</v>
      </c>
    </row>
    <row r="30" spans="3:7" ht="15.75" customHeight="1">
      <c r="C30" s="22"/>
      <c r="D30" s="2" t="s">
        <v>22</v>
      </c>
      <c r="E30" s="51"/>
      <c r="F30" s="52"/>
      <c r="G30" s="52"/>
    </row>
    <row r="31" spans="3:7" ht="15.75" customHeight="1">
      <c r="C31" s="22" t="s">
        <v>170</v>
      </c>
      <c r="D31" s="2" t="s">
        <v>38</v>
      </c>
      <c r="E31" s="51"/>
      <c r="F31" s="52">
        <v>50</v>
      </c>
      <c r="G31" s="52">
        <v>50</v>
      </c>
    </row>
    <row r="32" spans="2:7" ht="15.75" customHeight="1">
      <c r="B32" s="48" t="s">
        <v>162</v>
      </c>
      <c r="C32" s="140" t="s">
        <v>163</v>
      </c>
      <c r="D32" s="48"/>
      <c r="E32" s="49"/>
      <c r="F32" s="52">
        <f>SUM(F33)</f>
        <v>120</v>
      </c>
      <c r="G32" s="52">
        <f>SUM(G33)</f>
        <v>164</v>
      </c>
    </row>
    <row r="33" spans="2:7" ht="15.75" customHeight="1">
      <c r="B33" s="48"/>
      <c r="C33" s="2" t="s">
        <v>164</v>
      </c>
      <c r="D33" s="14" t="s">
        <v>165</v>
      </c>
      <c r="E33" s="49"/>
      <c r="F33" s="52">
        <v>120</v>
      </c>
      <c r="G33" s="52">
        <v>164</v>
      </c>
    </row>
    <row r="34" spans="2:7" ht="15.75" customHeight="1">
      <c r="B34" s="48"/>
      <c r="D34" s="14"/>
      <c r="E34" s="49"/>
      <c r="F34" s="52"/>
      <c r="G34" s="52"/>
    </row>
    <row r="35" spans="1:7" ht="15.75" customHeight="1">
      <c r="A35" s="161" t="s">
        <v>94</v>
      </c>
      <c r="B35" s="161"/>
      <c r="C35" s="161"/>
      <c r="D35" s="161"/>
      <c r="E35" s="183"/>
      <c r="F35" s="184">
        <f>SUM(F36+F39+F42+F77)</f>
        <v>5084</v>
      </c>
      <c r="G35" s="184">
        <f>SUM(G36+G42+G77+G40+G90)</f>
        <v>6629</v>
      </c>
    </row>
    <row r="36" spans="1:7" ht="15.75">
      <c r="A36" s="23" t="s">
        <v>173</v>
      </c>
      <c r="B36" s="23" t="s">
        <v>27</v>
      </c>
      <c r="C36" s="23"/>
      <c r="D36" s="22"/>
      <c r="E36" s="51"/>
      <c r="F36" s="52">
        <f>SUM(F37)</f>
        <v>100</v>
      </c>
      <c r="G36" s="52">
        <f>SUM(G37)</f>
        <v>349</v>
      </c>
    </row>
    <row r="37" spans="1:8" ht="15.75">
      <c r="A37" s="18"/>
      <c r="B37" s="26" t="s">
        <v>174</v>
      </c>
      <c r="C37" s="13"/>
      <c r="D37" s="13" t="s">
        <v>175</v>
      </c>
      <c r="E37" s="11"/>
      <c r="F37" s="52">
        <v>100</v>
      </c>
      <c r="G37" s="52">
        <v>349</v>
      </c>
      <c r="H37" s="7"/>
    </row>
    <row r="38" spans="1:7" ht="15.75">
      <c r="A38" s="18"/>
      <c r="B38" s="13"/>
      <c r="C38" s="13" t="s">
        <v>176</v>
      </c>
      <c r="D38" s="2" t="s">
        <v>211</v>
      </c>
      <c r="E38" s="11"/>
      <c r="F38" s="52">
        <v>100</v>
      </c>
      <c r="G38" s="52">
        <v>349</v>
      </c>
    </row>
    <row r="39" spans="1:7" ht="15.75">
      <c r="A39" s="1"/>
      <c r="B39" s="1"/>
      <c r="C39" s="1"/>
      <c r="D39" s="1" t="s">
        <v>212</v>
      </c>
      <c r="E39" s="51"/>
      <c r="F39" s="52"/>
      <c r="G39" s="52"/>
    </row>
    <row r="40" spans="1:7" ht="15.75">
      <c r="A40" s="23" t="s">
        <v>177</v>
      </c>
      <c r="B40" s="23" t="s">
        <v>14</v>
      </c>
      <c r="C40" s="23"/>
      <c r="D40" s="23"/>
      <c r="E40" s="51"/>
      <c r="F40" s="185">
        <v>0</v>
      </c>
      <c r="G40" s="185">
        <v>88</v>
      </c>
    </row>
    <row r="41" spans="3:7" ht="15.75">
      <c r="C41" s="2" t="s">
        <v>42</v>
      </c>
      <c r="E41" s="51"/>
      <c r="F41" s="185"/>
      <c r="G41" s="185"/>
    </row>
    <row r="42" spans="1:7" ht="15.75">
      <c r="A42" s="23" t="s">
        <v>156</v>
      </c>
      <c r="B42" s="23" t="s">
        <v>157</v>
      </c>
      <c r="C42" s="22"/>
      <c r="E42" s="51"/>
      <c r="F42" s="52">
        <f>SUM(F43+F52+F59+F73)</f>
        <v>1490</v>
      </c>
      <c r="G42" s="52">
        <f>SUM(G43+G52+G59+G73)</f>
        <v>1645</v>
      </c>
    </row>
    <row r="43" spans="2:7" ht="15.75">
      <c r="B43" s="3" t="s">
        <v>167</v>
      </c>
      <c r="C43" s="22" t="s">
        <v>15</v>
      </c>
      <c r="E43" s="51"/>
      <c r="F43" s="52">
        <f>SUM(F44+F47)</f>
        <v>260</v>
      </c>
      <c r="G43" s="52">
        <f>SUM(G44+G47)</f>
        <v>389</v>
      </c>
    </row>
    <row r="44" spans="3:7" ht="15.75">
      <c r="C44" s="22">
        <v>311</v>
      </c>
      <c r="D44" s="2" t="s">
        <v>178</v>
      </c>
      <c r="E44" s="51"/>
      <c r="F44" s="52">
        <v>80</v>
      </c>
      <c r="G44" s="52">
        <f>SUM(G45:G46)</f>
        <v>189</v>
      </c>
    </row>
    <row r="45" spans="3:7" ht="15.75">
      <c r="C45" s="22"/>
      <c r="D45" s="2" t="s">
        <v>179</v>
      </c>
      <c r="E45" s="53">
        <v>40</v>
      </c>
      <c r="F45" s="52">
        <v>40</v>
      </c>
      <c r="G45" s="52">
        <v>40</v>
      </c>
    </row>
    <row r="46" spans="3:7" ht="15.75">
      <c r="C46" s="22"/>
      <c r="D46" s="2" t="s">
        <v>180</v>
      </c>
      <c r="E46" s="53">
        <v>40</v>
      </c>
      <c r="F46" s="52">
        <v>40</v>
      </c>
      <c r="G46" s="52">
        <v>149</v>
      </c>
    </row>
    <row r="47" spans="3:7" ht="15.75">
      <c r="C47" s="22" t="s">
        <v>168</v>
      </c>
      <c r="D47" s="14" t="s">
        <v>169</v>
      </c>
      <c r="E47" s="51"/>
      <c r="F47" s="52">
        <v>180</v>
      </c>
      <c r="G47" s="52">
        <f>SUM(G48:G51)</f>
        <v>200</v>
      </c>
    </row>
    <row r="48" spans="3:7" ht="15.75">
      <c r="C48" s="1"/>
      <c r="D48" s="2" t="s">
        <v>57</v>
      </c>
      <c r="E48" s="53">
        <v>100</v>
      </c>
      <c r="F48" s="52">
        <v>100</v>
      </c>
      <c r="G48" s="52">
        <v>100</v>
      </c>
    </row>
    <row r="49" spans="3:7" ht="15.75">
      <c r="C49" s="1"/>
      <c r="D49" s="2" t="s">
        <v>339</v>
      </c>
      <c r="E49" s="53"/>
      <c r="F49" s="52">
        <v>0</v>
      </c>
      <c r="G49" s="52">
        <v>20</v>
      </c>
    </row>
    <row r="50" spans="3:7" ht="15.75">
      <c r="C50" s="1"/>
      <c r="D50" s="2" t="s">
        <v>181</v>
      </c>
      <c r="E50" s="53">
        <v>50</v>
      </c>
      <c r="F50" s="52">
        <v>50</v>
      </c>
      <c r="G50" s="52">
        <v>50</v>
      </c>
    </row>
    <row r="51" spans="3:7" ht="15.75">
      <c r="C51" s="1"/>
      <c r="D51" s="2" t="s">
        <v>34</v>
      </c>
      <c r="E51" s="53">
        <v>30</v>
      </c>
      <c r="F51" s="52">
        <v>30</v>
      </c>
      <c r="G51" s="52">
        <v>30</v>
      </c>
    </row>
    <row r="52" spans="2:7" ht="15.75">
      <c r="B52" s="3" t="s">
        <v>182</v>
      </c>
      <c r="C52" s="1" t="s">
        <v>183</v>
      </c>
      <c r="E52" s="53"/>
      <c r="F52" s="52">
        <f>SUM(F53+F57)</f>
        <v>460</v>
      </c>
      <c r="G52" s="52">
        <f>SUM(G53+G57)</f>
        <v>360</v>
      </c>
    </row>
    <row r="53" spans="3:7" ht="15.75">
      <c r="C53" s="1" t="s">
        <v>184</v>
      </c>
      <c r="D53" s="2" t="s">
        <v>185</v>
      </c>
      <c r="E53" s="53"/>
      <c r="F53" s="52">
        <v>310</v>
      </c>
      <c r="G53" s="52">
        <f>SUM(G54:G56)</f>
        <v>210</v>
      </c>
    </row>
    <row r="54" spans="3:7" ht="15.75">
      <c r="C54" s="1"/>
      <c r="D54" s="2" t="s">
        <v>186</v>
      </c>
      <c r="E54" s="53">
        <v>100</v>
      </c>
      <c r="F54" s="52">
        <v>100</v>
      </c>
      <c r="G54" s="52">
        <v>100</v>
      </c>
    </row>
    <row r="55" spans="3:7" ht="15.75">
      <c r="C55" s="1"/>
      <c r="D55" s="2" t="s">
        <v>187</v>
      </c>
      <c r="E55" s="53">
        <v>60</v>
      </c>
      <c r="F55" s="52">
        <v>60</v>
      </c>
      <c r="G55" s="52">
        <v>60</v>
      </c>
    </row>
    <row r="56" spans="1:7" s="25" customFormat="1" ht="15.75">
      <c r="A56" s="2"/>
      <c r="B56" s="2"/>
      <c r="C56" s="1"/>
      <c r="D56" s="2" t="s">
        <v>188</v>
      </c>
      <c r="E56" s="53">
        <v>150</v>
      </c>
      <c r="F56" s="52">
        <v>150</v>
      </c>
      <c r="G56" s="52">
        <v>50</v>
      </c>
    </row>
    <row r="57" spans="1:7" s="25" customFormat="1" ht="15.75">
      <c r="A57" s="2"/>
      <c r="B57" s="2"/>
      <c r="C57" s="1" t="s">
        <v>189</v>
      </c>
      <c r="D57" s="2" t="s">
        <v>190</v>
      </c>
      <c r="E57" s="53"/>
      <c r="F57" s="52">
        <v>150</v>
      </c>
      <c r="G57" s="52">
        <v>150</v>
      </c>
    </row>
    <row r="58" spans="3:7" ht="15.75">
      <c r="C58" s="1"/>
      <c r="D58" s="2" t="s">
        <v>191</v>
      </c>
      <c r="E58" s="53">
        <v>150</v>
      </c>
      <c r="F58" s="52"/>
      <c r="G58" s="52"/>
    </row>
    <row r="59" spans="2:7" ht="15.75">
      <c r="B59" s="3" t="s">
        <v>158</v>
      </c>
      <c r="C59" s="22" t="s">
        <v>16</v>
      </c>
      <c r="E59" s="54"/>
      <c r="F59" s="52">
        <f>SUM(F60+F64+F66)</f>
        <v>659</v>
      </c>
      <c r="G59" s="52">
        <f>SUM(G60+G64+G66+G65)</f>
        <v>722</v>
      </c>
    </row>
    <row r="60" spans="3:7" ht="15.75">
      <c r="C60" s="22" t="s">
        <v>192</v>
      </c>
      <c r="D60" s="2" t="s">
        <v>193</v>
      </c>
      <c r="E60" s="54"/>
      <c r="F60" s="52">
        <v>93</v>
      </c>
      <c r="G60" s="52">
        <v>93</v>
      </c>
    </row>
    <row r="61" spans="3:7" ht="15.75">
      <c r="C61" s="1"/>
      <c r="D61" s="2" t="s">
        <v>58</v>
      </c>
      <c r="E61" s="53">
        <v>50</v>
      </c>
      <c r="F61" s="52">
        <v>50</v>
      </c>
      <c r="G61" s="52">
        <v>50</v>
      </c>
    </row>
    <row r="62" spans="3:7" ht="15.75">
      <c r="C62" s="1"/>
      <c r="D62" s="2" t="s">
        <v>59</v>
      </c>
      <c r="E62" s="53">
        <v>18</v>
      </c>
      <c r="F62" s="52">
        <v>18</v>
      </c>
      <c r="G62" s="52">
        <v>18</v>
      </c>
    </row>
    <row r="63" spans="3:7" ht="15.75">
      <c r="C63" s="1"/>
      <c r="D63" s="2" t="s">
        <v>60</v>
      </c>
      <c r="E63" s="53">
        <v>25</v>
      </c>
      <c r="F63" s="52">
        <v>25</v>
      </c>
      <c r="G63" s="52">
        <v>25</v>
      </c>
    </row>
    <row r="64" spans="3:7" ht="15.75">
      <c r="C64" s="1" t="s">
        <v>170</v>
      </c>
      <c r="D64" s="2" t="s">
        <v>56</v>
      </c>
      <c r="E64" s="141"/>
      <c r="F64" s="52">
        <v>50</v>
      </c>
      <c r="G64" s="52">
        <v>20</v>
      </c>
    </row>
    <row r="65" spans="3:7" ht="15.75">
      <c r="C65" s="1" t="s">
        <v>294</v>
      </c>
      <c r="D65" s="2" t="s">
        <v>238</v>
      </c>
      <c r="E65" s="141"/>
      <c r="F65" s="52">
        <v>0</v>
      </c>
      <c r="G65" s="52">
        <v>38</v>
      </c>
    </row>
    <row r="66" spans="3:7" ht="15.75">
      <c r="C66" s="1" t="s">
        <v>160</v>
      </c>
      <c r="D66" s="2" t="s">
        <v>161</v>
      </c>
      <c r="E66" s="141"/>
      <c r="F66" s="52">
        <v>516</v>
      </c>
      <c r="G66" s="52">
        <v>571</v>
      </c>
    </row>
    <row r="67" spans="3:7" ht="15.75">
      <c r="C67" s="1"/>
      <c r="D67" s="2" t="s">
        <v>65</v>
      </c>
      <c r="E67" s="53">
        <v>50</v>
      </c>
      <c r="F67" s="52"/>
      <c r="G67" s="52"/>
    </row>
    <row r="68" spans="3:7" ht="15.75">
      <c r="C68" s="1"/>
      <c r="D68" s="1" t="s">
        <v>62</v>
      </c>
      <c r="E68" s="53">
        <v>10</v>
      </c>
      <c r="F68" s="52"/>
      <c r="G68" s="52"/>
    </row>
    <row r="69" spans="3:7" ht="15.75">
      <c r="C69" s="1"/>
      <c r="D69" s="1" t="s">
        <v>194</v>
      </c>
      <c r="E69" s="53">
        <v>50</v>
      </c>
      <c r="F69" s="52"/>
      <c r="G69" s="52"/>
    </row>
    <row r="70" spans="3:7" ht="15.75">
      <c r="C70" s="1"/>
      <c r="D70" s="2" t="s">
        <v>63</v>
      </c>
      <c r="E70" s="53">
        <v>15</v>
      </c>
      <c r="F70" s="52"/>
      <c r="G70" s="52"/>
    </row>
    <row r="71" spans="3:7" ht="15.75">
      <c r="C71" s="1"/>
      <c r="D71" s="2" t="s">
        <v>64</v>
      </c>
      <c r="E71" s="53">
        <v>41</v>
      </c>
      <c r="F71" s="52"/>
      <c r="G71" s="52"/>
    </row>
    <row r="72" spans="3:7" ht="15.75">
      <c r="C72" s="1"/>
      <c r="D72" s="1" t="s">
        <v>195</v>
      </c>
      <c r="E72" s="53">
        <v>350</v>
      </c>
      <c r="F72" s="52"/>
      <c r="G72" s="52"/>
    </row>
    <row r="73" spans="2:7" ht="15.75">
      <c r="B73" s="3" t="s">
        <v>162</v>
      </c>
      <c r="C73" s="140" t="s">
        <v>163</v>
      </c>
      <c r="E73" s="53"/>
      <c r="F73" s="52">
        <f>SUM(F74:F75)</f>
        <v>111</v>
      </c>
      <c r="G73" s="52">
        <f>SUM(G74:G75)</f>
        <v>174</v>
      </c>
    </row>
    <row r="74" spans="3:7" ht="15.75">
      <c r="C74" s="2" t="s">
        <v>164</v>
      </c>
      <c r="D74" s="14" t="s">
        <v>165</v>
      </c>
      <c r="E74" s="49"/>
      <c r="F74" s="52">
        <v>110</v>
      </c>
      <c r="G74" s="52">
        <v>173</v>
      </c>
    </row>
    <row r="75" spans="3:7" ht="15.75">
      <c r="C75" s="2" t="s">
        <v>196</v>
      </c>
      <c r="D75" s="14" t="s">
        <v>197</v>
      </c>
      <c r="E75" s="49"/>
      <c r="F75" s="52">
        <v>1</v>
      </c>
      <c r="G75" s="52">
        <v>1</v>
      </c>
    </row>
    <row r="76" spans="4:7" ht="15.75">
      <c r="D76" s="14" t="s">
        <v>198</v>
      </c>
      <c r="E76" s="49">
        <v>1</v>
      </c>
      <c r="F76" s="52"/>
      <c r="G76" s="52"/>
    </row>
    <row r="77" spans="1:7" ht="15.75">
      <c r="A77" s="23" t="s">
        <v>199</v>
      </c>
      <c r="B77" s="23" t="s">
        <v>200</v>
      </c>
      <c r="C77" s="23"/>
      <c r="D77" s="181"/>
      <c r="E77" s="49"/>
      <c r="F77" s="52">
        <f>SUM(F78+F79+F83)</f>
        <v>3494</v>
      </c>
      <c r="G77" s="52">
        <f>SUM(G78+G79+G83)</f>
        <v>4469</v>
      </c>
    </row>
    <row r="78" spans="3:7" ht="15.75">
      <c r="C78" s="2" t="s">
        <v>201</v>
      </c>
      <c r="D78" s="14" t="s">
        <v>30</v>
      </c>
      <c r="E78" s="49"/>
      <c r="F78" s="52">
        <v>2350</v>
      </c>
      <c r="G78" s="52">
        <v>3366</v>
      </c>
    </row>
    <row r="79" spans="3:7" ht="15.75">
      <c r="C79" s="2" t="s">
        <v>202</v>
      </c>
      <c r="D79" s="2" t="s">
        <v>203</v>
      </c>
      <c r="E79" s="51"/>
      <c r="F79" s="52">
        <v>80</v>
      </c>
      <c r="G79" s="52">
        <v>80</v>
      </c>
    </row>
    <row r="80" spans="1:7" ht="15.75">
      <c r="A80" s="28"/>
      <c r="C80" s="1"/>
      <c r="D80" s="2" t="s">
        <v>61</v>
      </c>
      <c r="E80" s="51"/>
      <c r="F80" s="52"/>
      <c r="G80" s="52"/>
    </row>
    <row r="81" spans="4:7" ht="15.75">
      <c r="D81" s="1" t="s">
        <v>70</v>
      </c>
      <c r="E81" s="53">
        <v>30</v>
      </c>
      <c r="F81" s="52"/>
      <c r="G81" s="52"/>
    </row>
    <row r="82" spans="4:7" ht="15.75">
      <c r="D82" s="2" t="s">
        <v>74</v>
      </c>
      <c r="E82" s="53">
        <v>50</v>
      </c>
      <c r="F82" s="52"/>
      <c r="G82" s="52"/>
    </row>
    <row r="83" spans="3:7" ht="15.75">
      <c r="C83" s="2" t="s">
        <v>204</v>
      </c>
      <c r="D83" s="2" t="s">
        <v>205</v>
      </c>
      <c r="E83" s="53"/>
      <c r="F83" s="52">
        <v>1064</v>
      </c>
      <c r="G83" s="52">
        <v>1023</v>
      </c>
    </row>
    <row r="84" spans="4:7" ht="15.75">
      <c r="D84" s="2" t="s">
        <v>206</v>
      </c>
      <c r="E84" s="53"/>
      <c r="F84" s="52">
        <v>1064</v>
      </c>
      <c r="G84" s="52">
        <v>1023</v>
      </c>
    </row>
    <row r="85" spans="4:7" ht="15.75">
      <c r="D85" s="136" t="s">
        <v>207</v>
      </c>
      <c r="E85" s="53">
        <v>734</v>
      </c>
      <c r="F85" s="52"/>
      <c r="G85" s="52"/>
    </row>
    <row r="86" spans="4:7" ht="15.75">
      <c r="D86" s="2" t="s">
        <v>17</v>
      </c>
      <c r="E86" s="53"/>
      <c r="F86" s="52"/>
      <c r="G86" s="52"/>
    </row>
    <row r="87" spans="4:7" ht="15.75">
      <c r="D87" s="186" t="s">
        <v>208</v>
      </c>
      <c r="E87" s="53">
        <v>89</v>
      </c>
      <c r="F87" s="52"/>
      <c r="G87" s="52"/>
    </row>
    <row r="88" spans="4:7" ht="15.75">
      <c r="D88" s="159" t="s">
        <v>209</v>
      </c>
      <c r="E88" s="53">
        <v>140</v>
      </c>
      <c r="F88" s="52"/>
      <c r="G88" s="52"/>
    </row>
    <row r="89" spans="1:7" ht="15.75">
      <c r="A89" s="1"/>
      <c r="D89" s="2" t="s">
        <v>210</v>
      </c>
      <c r="E89" s="53">
        <v>101</v>
      </c>
      <c r="F89" s="52"/>
      <c r="G89" s="52"/>
    </row>
    <row r="90" spans="1:7" ht="15.75">
      <c r="A90" s="1"/>
      <c r="C90" s="2" t="s">
        <v>351</v>
      </c>
      <c r="D90" s="2" t="s">
        <v>352</v>
      </c>
      <c r="E90" s="53"/>
      <c r="F90" s="52">
        <v>0</v>
      </c>
      <c r="G90" s="52">
        <v>78</v>
      </c>
    </row>
    <row r="91" spans="1:7" ht="15.75">
      <c r="A91" s="1"/>
      <c r="E91" s="53"/>
      <c r="F91" s="52"/>
      <c r="G91" s="52"/>
    </row>
    <row r="92" spans="1:7" ht="15.75">
      <c r="A92" s="1"/>
      <c r="E92" s="53"/>
      <c r="F92" s="52"/>
      <c r="G92" s="52"/>
    </row>
    <row r="93" spans="5:7" ht="15.75">
      <c r="E93" s="53"/>
      <c r="F93" s="52"/>
      <c r="G93" s="52"/>
    </row>
    <row r="94" spans="1:7" ht="15.75">
      <c r="A94" s="161" t="s">
        <v>213</v>
      </c>
      <c r="B94" s="55"/>
      <c r="C94" s="55"/>
      <c r="D94" s="55"/>
      <c r="E94" s="183"/>
      <c r="F94" s="184">
        <f>SUM(F95)</f>
        <v>1080</v>
      </c>
      <c r="G94" s="184">
        <f>SUM(G95)</f>
        <v>1080</v>
      </c>
    </row>
    <row r="95" spans="1:7" ht="15.75">
      <c r="A95" s="181" t="s">
        <v>156</v>
      </c>
      <c r="B95" s="23" t="s">
        <v>157</v>
      </c>
      <c r="C95" s="181"/>
      <c r="D95" s="48"/>
      <c r="E95" s="51"/>
      <c r="F95" s="52">
        <f>SUM(F96+F99)</f>
        <v>1080</v>
      </c>
      <c r="G95" s="52">
        <f>SUM(G96+G99)</f>
        <v>1080</v>
      </c>
    </row>
    <row r="96" spans="1:7" ht="15.75">
      <c r="A96" s="14"/>
      <c r="B96" s="3" t="s">
        <v>158</v>
      </c>
      <c r="C96" s="22" t="s">
        <v>159</v>
      </c>
      <c r="D96" s="48"/>
      <c r="E96" s="51"/>
      <c r="F96" s="52">
        <f>SUM(F97:F97)</f>
        <v>850</v>
      </c>
      <c r="G96" s="52">
        <f>SUM(G97:G97)</f>
        <v>850</v>
      </c>
    </row>
    <row r="97" spans="1:7" ht="15.75">
      <c r="A97" s="14"/>
      <c r="C97" s="22" t="s">
        <v>192</v>
      </c>
      <c r="D97" s="2" t="s">
        <v>193</v>
      </c>
      <c r="E97" s="51"/>
      <c r="F97" s="52">
        <v>850</v>
      </c>
      <c r="G97" s="52">
        <v>850</v>
      </c>
    </row>
    <row r="98" spans="3:7" ht="15.75">
      <c r="C98" s="2" t="s">
        <v>59</v>
      </c>
      <c r="D98" s="48"/>
      <c r="E98" s="51"/>
      <c r="F98" s="52"/>
      <c r="G98" s="52"/>
    </row>
    <row r="99" spans="2:7" ht="15.75">
      <c r="B99" s="3" t="s">
        <v>162</v>
      </c>
      <c r="C99" s="140" t="s">
        <v>163</v>
      </c>
      <c r="E99" s="51"/>
      <c r="F99" s="52">
        <f>SUM(F100)</f>
        <v>230</v>
      </c>
      <c r="G99" s="52">
        <f>SUM(G100)</f>
        <v>230</v>
      </c>
    </row>
    <row r="100" spans="3:7" ht="15.75">
      <c r="C100" s="2" t="s">
        <v>164</v>
      </c>
      <c r="D100" s="14" t="s">
        <v>165</v>
      </c>
      <c r="E100" s="54"/>
      <c r="F100" s="52">
        <v>230</v>
      </c>
      <c r="G100" s="52">
        <v>230</v>
      </c>
    </row>
    <row r="101" spans="3:7" ht="15.75">
      <c r="C101" s="140"/>
      <c r="D101" s="48"/>
      <c r="E101" s="51"/>
      <c r="F101" s="52"/>
      <c r="G101" s="52"/>
    </row>
    <row r="102" spans="1:7" ht="15.75">
      <c r="A102" s="161" t="s">
        <v>124</v>
      </c>
      <c r="B102" s="55"/>
      <c r="C102" s="55"/>
      <c r="D102" s="55"/>
      <c r="E102" s="183"/>
      <c r="F102" s="184">
        <f>SUM(F156+F109+F147+F151)</f>
        <v>12045</v>
      </c>
      <c r="G102" s="184">
        <f>SUM(G156+G109+G147+G151+G103+G107+G159)</f>
        <v>18151</v>
      </c>
    </row>
    <row r="103" spans="1:7" ht="15.75">
      <c r="A103" s="23" t="s">
        <v>173</v>
      </c>
      <c r="B103" s="23" t="s">
        <v>27</v>
      </c>
      <c r="C103" s="23"/>
      <c r="D103" s="22"/>
      <c r="E103" s="51"/>
      <c r="F103" s="52">
        <v>0</v>
      </c>
      <c r="G103" s="52">
        <v>311</v>
      </c>
    </row>
    <row r="104" spans="2:7" ht="15.75">
      <c r="B104" s="3" t="s">
        <v>214</v>
      </c>
      <c r="C104" s="2" t="s">
        <v>215</v>
      </c>
      <c r="E104" s="51"/>
      <c r="F104" s="52">
        <v>0</v>
      </c>
      <c r="G104" s="52">
        <v>311</v>
      </c>
    </row>
    <row r="105" spans="3:7" ht="15.75">
      <c r="C105" s="2" t="s">
        <v>216</v>
      </c>
      <c r="E105" s="53">
        <v>600</v>
      </c>
      <c r="F105" s="52"/>
      <c r="G105" s="52"/>
    </row>
    <row r="106" spans="3:7" ht="15.75">
      <c r="C106" s="2" t="s">
        <v>361</v>
      </c>
      <c r="E106" s="51"/>
      <c r="F106" s="52"/>
      <c r="G106" s="52"/>
    </row>
    <row r="107" spans="1:7" ht="15.75">
      <c r="A107" s="23" t="s">
        <v>177</v>
      </c>
      <c r="B107" s="23" t="s">
        <v>14</v>
      </c>
      <c r="C107" s="23"/>
      <c r="D107" s="23"/>
      <c r="E107" s="51"/>
      <c r="F107" s="185">
        <v>0</v>
      </c>
      <c r="G107" s="185">
        <v>63</v>
      </c>
    </row>
    <row r="108" spans="3:7" ht="15.75">
      <c r="C108" s="2" t="s">
        <v>42</v>
      </c>
      <c r="E108" s="51"/>
      <c r="F108" s="185"/>
      <c r="G108" s="185"/>
    </row>
    <row r="109" spans="1:7" ht="15.75">
      <c r="A109" s="23" t="s">
        <v>156</v>
      </c>
      <c r="B109" s="23" t="s">
        <v>157</v>
      </c>
      <c r="C109" s="23"/>
      <c r="E109" s="51"/>
      <c r="F109" s="52">
        <f>SUM(F110+F119+F145+F142)</f>
        <v>9555</v>
      </c>
      <c r="G109" s="52">
        <f>SUM(G110+G119+G145+G142)</f>
        <v>9638</v>
      </c>
    </row>
    <row r="110" spans="1:7" ht="15.75">
      <c r="A110" s="22"/>
      <c r="B110" s="3" t="s">
        <v>167</v>
      </c>
      <c r="C110" s="22" t="s">
        <v>15</v>
      </c>
      <c r="E110" s="54"/>
      <c r="F110" s="52">
        <f>SUM(F111)</f>
        <v>2550</v>
      </c>
      <c r="G110" s="52">
        <f>SUM(G111)</f>
        <v>2550</v>
      </c>
    </row>
    <row r="111" spans="1:7" ht="15.75">
      <c r="A111" s="22"/>
      <c r="C111" s="22" t="s">
        <v>168</v>
      </c>
      <c r="D111" s="14" t="s">
        <v>169</v>
      </c>
      <c r="E111" s="54"/>
      <c r="F111" s="52">
        <v>2550</v>
      </c>
      <c r="G111" s="52">
        <v>2550</v>
      </c>
    </row>
    <row r="112" spans="4:7" ht="15.75">
      <c r="D112" s="2" t="s">
        <v>217</v>
      </c>
      <c r="E112" s="53">
        <v>100</v>
      </c>
      <c r="F112" s="52"/>
      <c r="G112" s="52"/>
    </row>
    <row r="113" spans="4:7" ht="15.75">
      <c r="D113" s="2" t="s">
        <v>34</v>
      </c>
      <c r="E113" s="53">
        <v>200</v>
      </c>
      <c r="F113" s="52"/>
      <c r="G113" s="52"/>
    </row>
    <row r="114" spans="4:7" ht="15.75">
      <c r="D114" s="2" t="s">
        <v>218</v>
      </c>
      <c r="E114" s="187"/>
      <c r="F114" s="52"/>
      <c r="G114" s="52"/>
    </row>
    <row r="115" spans="4:7" ht="15.75">
      <c r="D115" s="2" t="s">
        <v>219</v>
      </c>
      <c r="E115" s="53">
        <v>50</v>
      </c>
      <c r="F115" s="52"/>
      <c r="G115" s="52"/>
    </row>
    <row r="116" spans="4:7" ht="15.75">
      <c r="D116" s="2" t="s">
        <v>249</v>
      </c>
      <c r="E116" s="53">
        <v>1000</v>
      </c>
      <c r="F116" s="52"/>
      <c r="G116" s="52"/>
    </row>
    <row r="117" spans="4:7" ht="15.75">
      <c r="D117" s="2" t="s">
        <v>242</v>
      </c>
      <c r="E117" s="53">
        <v>1000</v>
      </c>
      <c r="F117" s="52"/>
      <c r="G117" s="52"/>
    </row>
    <row r="118" spans="4:7" ht="15.75">
      <c r="D118" s="2" t="s">
        <v>327</v>
      </c>
      <c r="E118" s="53">
        <v>200</v>
      </c>
      <c r="F118" s="52"/>
      <c r="G118" s="52"/>
    </row>
    <row r="119" spans="1:7" ht="15.75">
      <c r="A119" s="22"/>
      <c r="B119" s="3" t="s">
        <v>158</v>
      </c>
      <c r="C119" s="22" t="s">
        <v>16</v>
      </c>
      <c r="E119" s="142"/>
      <c r="F119" s="52">
        <f>SUM(F120+F124+F129+F133)</f>
        <v>4905</v>
      </c>
      <c r="G119" s="52">
        <f>SUM(G120+G124+G129+G133+G132)</f>
        <v>4988</v>
      </c>
    </row>
    <row r="120" spans="1:7" ht="15.75">
      <c r="A120" s="22"/>
      <c r="C120" s="22" t="s">
        <v>192</v>
      </c>
      <c r="D120" s="2" t="s">
        <v>193</v>
      </c>
      <c r="E120" s="142"/>
      <c r="F120" s="52">
        <v>190</v>
      </c>
      <c r="G120" s="52">
        <f>SUM(G121:G123)</f>
        <v>200</v>
      </c>
    </row>
    <row r="121" spans="4:7" ht="15.75">
      <c r="D121" s="2" t="s">
        <v>40</v>
      </c>
      <c r="E121" s="53">
        <v>20</v>
      </c>
      <c r="F121" s="52">
        <v>20</v>
      </c>
      <c r="G121" s="52">
        <v>30</v>
      </c>
    </row>
    <row r="122" spans="4:7" ht="15.75">
      <c r="D122" s="2" t="s">
        <v>58</v>
      </c>
      <c r="E122" s="53">
        <v>150</v>
      </c>
      <c r="F122" s="52">
        <v>150</v>
      </c>
      <c r="G122" s="52">
        <v>150</v>
      </c>
    </row>
    <row r="123" spans="4:7" ht="15.75">
      <c r="D123" s="2" t="s">
        <v>220</v>
      </c>
      <c r="E123" s="53">
        <v>20</v>
      </c>
      <c r="F123" s="52">
        <v>20</v>
      </c>
      <c r="G123" s="52">
        <v>20</v>
      </c>
    </row>
    <row r="124" spans="3:7" ht="15.75">
      <c r="C124" s="1" t="s">
        <v>170</v>
      </c>
      <c r="D124" s="2" t="s">
        <v>56</v>
      </c>
      <c r="E124" s="141"/>
      <c r="F124" s="52">
        <v>4400</v>
      </c>
      <c r="G124" s="52">
        <v>4395</v>
      </c>
    </row>
    <row r="125" spans="4:7" ht="15.75">
      <c r="D125" s="2" t="s">
        <v>221</v>
      </c>
      <c r="E125" s="141"/>
      <c r="F125" s="52"/>
      <c r="G125" s="52"/>
    </row>
    <row r="126" spans="4:7" ht="15.75">
      <c r="D126" s="2" t="s">
        <v>240</v>
      </c>
      <c r="E126" s="53">
        <v>1000</v>
      </c>
      <c r="F126" s="52"/>
      <c r="G126" s="52"/>
    </row>
    <row r="127" spans="4:7" ht="15.75">
      <c r="D127" s="2" t="s">
        <v>75</v>
      </c>
      <c r="E127" s="53">
        <v>500</v>
      </c>
      <c r="F127" s="52"/>
      <c r="G127" s="52"/>
    </row>
    <row r="128" spans="4:7" ht="15.75">
      <c r="D128" s="2" t="s">
        <v>77</v>
      </c>
      <c r="E128" s="53">
        <v>400</v>
      </c>
      <c r="F128" s="52"/>
      <c r="G128" s="52"/>
    </row>
    <row r="129" spans="4:7" ht="15.75">
      <c r="D129" s="2" t="s">
        <v>241</v>
      </c>
      <c r="E129" s="53">
        <v>1000</v>
      </c>
      <c r="F129" s="52"/>
      <c r="G129" s="52"/>
    </row>
    <row r="130" spans="4:7" ht="15.75">
      <c r="D130" s="2" t="s">
        <v>247</v>
      </c>
      <c r="E130" s="53">
        <v>500</v>
      </c>
      <c r="F130" s="52"/>
      <c r="G130" s="52"/>
    </row>
    <row r="131" spans="4:7" ht="15.75">
      <c r="D131" s="2" t="s">
        <v>248</v>
      </c>
      <c r="E131" s="53">
        <v>1000</v>
      </c>
      <c r="F131" s="52"/>
      <c r="G131" s="52"/>
    </row>
    <row r="132" spans="3:7" ht="15.75">
      <c r="C132" s="2" t="s">
        <v>294</v>
      </c>
      <c r="D132" s="2" t="s">
        <v>238</v>
      </c>
      <c r="E132" s="53"/>
      <c r="F132" s="52">
        <v>0</v>
      </c>
      <c r="G132" s="52">
        <v>20</v>
      </c>
    </row>
    <row r="133" spans="3:7" ht="15.75">
      <c r="C133" s="2" t="s">
        <v>160</v>
      </c>
      <c r="D133" s="2" t="s">
        <v>161</v>
      </c>
      <c r="E133" s="53"/>
      <c r="F133" s="52">
        <v>315</v>
      </c>
      <c r="G133" s="52">
        <v>373</v>
      </c>
    </row>
    <row r="134" spans="4:7" ht="15.75">
      <c r="D134" s="2" t="s">
        <v>36</v>
      </c>
      <c r="E134" s="141"/>
      <c r="F134" s="52"/>
      <c r="G134" s="52"/>
    </row>
    <row r="135" spans="4:7" ht="15.75">
      <c r="D135" s="2" t="s">
        <v>222</v>
      </c>
      <c r="E135" s="53">
        <v>15</v>
      </c>
      <c r="F135" s="52"/>
      <c r="G135" s="52"/>
    </row>
    <row r="136" spans="4:7" ht="15.75">
      <c r="D136" s="2" t="s">
        <v>223</v>
      </c>
      <c r="E136" s="53">
        <v>15</v>
      </c>
      <c r="F136" s="52"/>
      <c r="G136" s="52"/>
    </row>
    <row r="137" spans="4:7" ht="15.75">
      <c r="D137" s="2" t="s">
        <v>224</v>
      </c>
      <c r="E137" s="53">
        <v>60</v>
      </c>
      <c r="F137" s="52"/>
      <c r="G137" s="52"/>
    </row>
    <row r="138" spans="4:7" ht="15.75">
      <c r="D138" s="2" t="s">
        <v>250</v>
      </c>
      <c r="E138" s="53">
        <v>50</v>
      </c>
      <c r="F138" s="52"/>
      <c r="G138" s="52"/>
    </row>
    <row r="139" spans="3:7" ht="15.75">
      <c r="C139" s="1"/>
      <c r="D139" s="2" t="s">
        <v>225</v>
      </c>
      <c r="E139" s="53">
        <v>50</v>
      </c>
      <c r="F139" s="52"/>
      <c r="G139" s="52"/>
    </row>
    <row r="140" spans="3:7" ht="15.75">
      <c r="C140" s="1"/>
      <c r="D140" s="2" t="s">
        <v>226</v>
      </c>
      <c r="E140" s="53"/>
      <c r="F140" s="52"/>
      <c r="G140" s="52"/>
    </row>
    <row r="141" spans="3:7" ht="15.75">
      <c r="C141" s="1"/>
      <c r="D141" s="188" t="s">
        <v>66</v>
      </c>
      <c r="E141" s="53">
        <v>125</v>
      </c>
      <c r="F141" s="52"/>
      <c r="G141" s="52"/>
    </row>
    <row r="142" spans="2:7" ht="15.75">
      <c r="B142" s="3" t="s">
        <v>243</v>
      </c>
      <c r="C142" s="2" t="s">
        <v>244</v>
      </c>
      <c r="D142" s="14"/>
      <c r="E142" s="51"/>
      <c r="F142" s="52">
        <v>500</v>
      </c>
      <c r="G142" s="52">
        <v>500</v>
      </c>
    </row>
    <row r="143" spans="3:7" ht="15.75">
      <c r="C143" s="2" t="s">
        <v>245</v>
      </c>
      <c r="D143" s="14"/>
      <c r="E143" s="51"/>
      <c r="F143" s="52"/>
      <c r="G143" s="52"/>
    </row>
    <row r="144" spans="4:7" ht="15.75">
      <c r="D144" s="14" t="s">
        <v>246</v>
      </c>
      <c r="E144" s="51"/>
      <c r="F144" s="52"/>
      <c r="G144" s="52"/>
    </row>
    <row r="145" spans="2:7" ht="15.75">
      <c r="B145" s="3" t="s">
        <v>162</v>
      </c>
      <c r="C145" s="140" t="s">
        <v>163</v>
      </c>
      <c r="E145" s="51"/>
      <c r="F145" s="52">
        <f>SUM(F146)</f>
        <v>1600</v>
      </c>
      <c r="G145" s="52">
        <f>SUM(G146)</f>
        <v>1600</v>
      </c>
    </row>
    <row r="146" spans="3:7" ht="15.75">
      <c r="C146" s="2" t="s">
        <v>164</v>
      </c>
      <c r="D146" s="14" t="s">
        <v>165</v>
      </c>
      <c r="E146" s="51"/>
      <c r="F146" s="52">
        <v>1600</v>
      </c>
      <c r="G146" s="52">
        <v>1600</v>
      </c>
    </row>
    <row r="147" spans="1:7" s="35" customFormat="1" ht="15.75">
      <c r="A147" s="181" t="s">
        <v>199</v>
      </c>
      <c r="B147" s="181" t="s">
        <v>200</v>
      </c>
      <c r="C147" s="181"/>
      <c r="D147" s="181"/>
      <c r="E147" s="53"/>
      <c r="F147" s="52">
        <v>40</v>
      </c>
      <c r="G147" s="52">
        <v>40</v>
      </c>
    </row>
    <row r="148" spans="3:7" ht="15.75">
      <c r="C148" s="2" t="s">
        <v>227</v>
      </c>
      <c r="D148" s="14"/>
      <c r="E148" s="53"/>
      <c r="F148" s="52"/>
      <c r="G148" s="52"/>
    </row>
    <row r="149" spans="2:7" ht="15.75">
      <c r="B149" s="1"/>
      <c r="C149" s="2" t="s">
        <v>61</v>
      </c>
      <c r="D149" s="14"/>
      <c r="E149" s="53"/>
      <c r="F149" s="52"/>
      <c r="G149" s="52"/>
    </row>
    <row r="150" spans="3:7" ht="15.75">
      <c r="C150" s="14" t="s">
        <v>228</v>
      </c>
      <c r="D150" s="14"/>
      <c r="E150" s="53">
        <v>40</v>
      </c>
      <c r="F150" s="52"/>
      <c r="G150" s="52"/>
    </row>
    <row r="151" spans="1:7" ht="15.75">
      <c r="A151" s="3" t="s">
        <v>312</v>
      </c>
      <c r="B151" s="3" t="s">
        <v>313</v>
      </c>
      <c r="E151" s="38"/>
      <c r="F151" s="4">
        <v>450</v>
      </c>
      <c r="G151" s="4">
        <f>SUM(G152:G155)</f>
        <v>2294</v>
      </c>
    </row>
    <row r="152" spans="1:7" ht="15.75">
      <c r="A152" s="3"/>
      <c r="B152" s="3" t="s">
        <v>362</v>
      </c>
      <c r="C152" s="2" t="s">
        <v>363</v>
      </c>
      <c r="E152" s="38"/>
      <c r="F152" s="4">
        <v>0</v>
      </c>
      <c r="G152" s="4">
        <v>568</v>
      </c>
    </row>
    <row r="153" spans="1:7" ht="15.75">
      <c r="A153" s="3"/>
      <c r="B153" s="3" t="s">
        <v>364</v>
      </c>
      <c r="C153" s="2" t="s">
        <v>365</v>
      </c>
      <c r="E153" s="38"/>
      <c r="F153" s="4">
        <v>0</v>
      </c>
      <c r="G153" s="4">
        <v>767</v>
      </c>
    </row>
    <row r="154" spans="2:7" ht="15.75">
      <c r="B154" s="3" t="s">
        <v>328</v>
      </c>
      <c r="C154" s="2" t="s">
        <v>329</v>
      </c>
      <c r="E154" s="38"/>
      <c r="F154" s="4">
        <v>354</v>
      </c>
      <c r="G154" s="4">
        <v>542</v>
      </c>
    </row>
    <row r="155" spans="1:7" ht="15.75">
      <c r="A155" s="1"/>
      <c r="B155" s="24" t="s">
        <v>330</v>
      </c>
      <c r="C155" s="1" t="s">
        <v>331</v>
      </c>
      <c r="D155" s="1"/>
      <c r="E155" s="189"/>
      <c r="F155" s="1">
        <v>96</v>
      </c>
      <c r="G155" s="1">
        <v>417</v>
      </c>
    </row>
    <row r="156" spans="1:7" ht="15.75">
      <c r="A156" s="190" t="s">
        <v>229</v>
      </c>
      <c r="B156" s="23" t="s">
        <v>230</v>
      </c>
      <c r="C156" s="22"/>
      <c r="E156" s="191"/>
      <c r="F156" s="52">
        <f>SUM(F157+F158)</f>
        <v>2000</v>
      </c>
      <c r="G156" s="52">
        <f>SUM(G157+G158)</f>
        <v>5767</v>
      </c>
    </row>
    <row r="157" spans="1:7" ht="15.75">
      <c r="A157" s="28"/>
      <c r="B157" s="3" t="s">
        <v>231</v>
      </c>
      <c r="C157" s="2" t="s">
        <v>232</v>
      </c>
      <c r="E157" s="191"/>
      <c r="F157" s="52">
        <v>1575</v>
      </c>
      <c r="G157" s="52">
        <v>4541</v>
      </c>
    </row>
    <row r="158" spans="1:7" ht="15.75">
      <c r="A158" s="28"/>
      <c r="B158" s="3" t="s">
        <v>233</v>
      </c>
      <c r="C158" s="2" t="s">
        <v>234</v>
      </c>
      <c r="E158" s="191"/>
      <c r="F158" s="52">
        <v>425</v>
      </c>
      <c r="G158" s="52">
        <v>1226</v>
      </c>
    </row>
    <row r="159" spans="1:7" ht="15.75">
      <c r="A159" s="23" t="s">
        <v>258</v>
      </c>
      <c r="B159" s="23"/>
      <c r="C159" s="23"/>
      <c r="D159" s="23"/>
      <c r="E159" s="191"/>
      <c r="F159" s="52">
        <v>0</v>
      </c>
      <c r="G159" s="52">
        <v>38</v>
      </c>
    </row>
    <row r="160" spans="3:7" ht="15.75">
      <c r="C160" s="2" t="s">
        <v>341</v>
      </c>
      <c r="E160" s="191"/>
      <c r="F160" s="52"/>
      <c r="G160" s="52"/>
    </row>
    <row r="161" spans="3:7" ht="15.75">
      <c r="C161" s="140"/>
      <c r="D161" s="14" t="s">
        <v>342</v>
      </c>
      <c r="E161" s="51"/>
      <c r="F161" s="52"/>
      <c r="G161" s="52"/>
    </row>
    <row r="162" spans="3:7" ht="15.75">
      <c r="C162" s="140"/>
      <c r="D162" s="14"/>
      <c r="E162" s="51"/>
      <c r="F162" s="52"/>
      <c r="G162" s="52"/>
    </row>
    <row r="163" spans="1:7" ht="15.75">
      <c r="A163" s="55" t="s">
        <v>130</v>
      </c>
      <c r="B163" s="167"/>
      <c r="C163" s="192"/>
      <c r="D163" s="55"/>
      <c r="E163" s="183">
        <v>1</v>
      </c>
      <c r="F163" s="184">
        <f>SUM(F164+F170+F172)</f>
        <v>7130</v>
      </c>
      <c r="G163" s="184">
        <f>SUM(G164+G170+G172)</f>
        <v>7130</v>
      </c>
    </row>
    <row r="164" spans="1:7" ht="15.75">
      <c r="A164" s="23" t="s">
        <v>173</v>
      </c>
      <c r="B164" s="23" t="s">
        <v>27</v>
      </c>
      <c r="C164" s="23"/>
      <c r="D164" s="22"/>
      <c r="E164" s="51"/>
      <c r="F164" s="52">
        <f>SUM(F165+F168)</f>
        <v>875</v>
      </c>
      <c r="G164" s="52">
        <f>SUM(G165+G168)</f>
        <v>875</v>
      </c>
    </row>
    <row r="165" spans="2:7" ht="15.75">
      <c r="B165" s="3" t="s">
        <v>214</v>
      </c>
      <c r="C165" s="2" t="s">
        <v>215</v>
      </c>
      <c r="E165" s="51"/>
      <c r="F165" s="52">
        <v>600</v>
      </c>
      <c r="G165" s="52">
        <v>600</v>
      </c>
    </row>
    <row r="166" spans="3:7" ht="15.75">
      <c r="C166" s="2" t="s">
        <v>216</v>
      </c>
      <c r="E166" s="53">
        <v>600</v>
      </c>
      <c r="F166" s="52"/>
      <c r="G166" s="52"/>
    </row>
    <row r="167" spans="3:7" ht="15.75">
      <c r="C167" s="2" t="s">
        <v>235</v>
      </c>
      <c r="E167" s="51"/>
      <c r="F167" s="52"/>
      <c r="G167" s="52"/>
    </row>
    <row r="168" spans="2:7" ht="15.75">
      <c r="B168" s="26" t="s">
        <v>174</v>
      </c>
      <c r="C168" s="13"/>
      <c r="D168" s="13" t="s">
        <v>175</v>
      </c>
      <c r="E168" s="51"/>
      <c r="F168" s="52">
        <v>275</v>
      </c>
      <c r="G168" s="52">
        <v>275</v>
      </c>
    </row>
    <row r="169" spans="3:7" ht="15.75">
      <c r="C169" s="136" t="s">
        <v>236</v>
      </c>
      <c r="E169" s="51"/>
      <c r="F169" s="52"/>
      <c r="G169" s="52"/>
    </row>
    <row r="170" spans="1:7" ht="15.75">
      <c r="A170" s="23" t="s">
        <v>177</v>
      </c>
      <c r="B170" s="23" t="s">
        <v>14</v>
      </c>
      <c r="C170" s="23"/>
      <c r="D170" s="23"/>
      <c r="E170" s="51"/>
      <c r="F170" s="52">
        <f>SUM(F171)</f>
        <v>236</v>
      </c>
      <c r="G170" s="52">
        <f>SUM(G171)</f>
        <v>236</v>
      </c>
    </row>
    <row r="171" spans="3:7" ht="15.75">
      <c r="C171" s="2" t="s">
        <v>42</v>
      </c>
      <c r="E171" s="51"/>
      <c r="F171" s="52">
        <v>236</v>
      </c>
      <c r="G171" s="52">
        <v>236</v>
      </c>
    </row>
    <row r="172" spans="1:7" ht="15.75">
      <c r="A172" s="181" t="s">
        <v>156</v>
      </c>
      <c r="B172" s="23" t="s">
        <v>157</v>
      </c>
      <c r="C172" s="181"/>
      <c r="D172" s="48"/>
      <c r="E172" s="51"/>
      <c r="F172" s="52">
        <f>SUM(F174+F177+F180)</f>
        <v>6019</v>
      </c>
      <c r="G172" s="52">
        <f>SUM(G174+G177+G180)</f>
        <v>6019</v>
      </c>
    </row>
    <row r="173" spans="1:7" ht="15.75">
      <c r="A173" s="181"/>
      <c r="B173" s="3" t="s">
        <v>167</v>
      </c>
      <c r="C173" s="22" t="s">
        <v>15</v>
      </c>
      <c r="E173" s="51"/>
      <c r="F173" s="52"/>
      <c r="G173" s="52"/>
    </row>
    <row r="174" spans="1:7" ht="15.75">
      <c r="A174" s="181"/>
      <c r="C174" s="22" t="s">
        <v>168</v>
      </c>
      <c r="D174" s="14" t="s">
        <v>169</v>
      </c>
      <c r="E174" s="51"/>
      <c r="F174" s="52">
        <v>142</v>
      </c>
      <c r="G174" s="52">
        <v>160</v>
      </c>
    </row>
    <row r="175" spans="1:7" ht="15.75">
      <c r="A175" s="181"/>
      <c r="C175" s="22"/>
      <c r="D175" s="14" t="s">
        <v>366</v>
      </c>
      <c r="E175" s="53">
        <v>18</v>
      </c>
      <c r="F175" s="52"/>
      <c r="G175" s="52"/>
    </row>
    <row r="176" spans="1:7" ht="15.75">
      <c r="A176" s="181"/>
      <c r="B176" s="23"/>
      <c r="C176" s="181"/>
      <c r="D176" s="14" t="s">
        <v>251</v>
      </c>
      <c r="E176" s="51"/>
      <c r="F176" s="52"/>
      <c r="G176" s="52"/>
    </row>
    <row r="177" spans="1:7" s="25" customFormat="1" ht="15.75">
      <c r="A177" s="14"/>
      <c r="B177" s="3" t="s">
        <v>158</v>
      </c>
      <c r="C177" s="22" t="s">
        <v>159</v>
      </c>
      <c r="D177" s="48"/>
      <c r="E177" s="51"/>
      <c r="F177" s="52">
        <f>SUM(F178:F178)</f>
        <v>4598</v>
      </c>
      <c r="G177" s="52">
        <v>4620</v>
      </c>
    </row>
    <row r="178" spans="1:7" s="25" customFormat="1" ht="15.75">
      <c r="A178" s="2"/>
      <c r="B178" s="2"/>
      <c r="C178" s="14" t="s">
        <v>237</v>
      </c>
      <c r="D178" s="14" t="s">
        <v>238</v>
      </c>
      <c r="E178" s="53"/>
      <c r="F178" s="52">
        <v>4598</v>
      </c>
      <c r="G178" s="52">
        <v>4620</v>
      </c>
    </row>
    <row r="179" spans="1:7" s="25" customFormat="1" ht="15.75">
      <c r="A179" s="2"/>
      <c r="B179" s="2"/>
      <c r="C179" s="14"/>
      <c r="D179" s="14" t="s">
        <v>239</v>
      </c>
      <c r="E179" s="53"/>
      <c r="F179" s="52"/>
      <c r="G179" s="52"/>
    </row>
    <row r="180" spans="1:7" s="25" customFormat="1" ht="15.75">
      <c r="A180" s="2"/>
      <c r="B180" s="3" t="s">
        <v>162</v>
      </c>
      <c r="C180" s="140" t="s">
        <v>163</v>
      </c>
      <c r="D180" s="2"/>
      <c r="E180" s="53"/>
      <c r="F180" s="52">
        <v>1279</v>
      </c>
      <c r="G180" s="52">
        <v>1239</v>
      </c>
    </row>
    <row r="181" spans="1:7" s="25" customFormat="1" ht="15.75">
      <c r="A181" s="2"/>
      <c r="B181" s="2"/>
      <c r="C181" s="2" t="s">
        <v>164</v>
      </c>
      <c r="D181" s="14" t="s">
        <v>165</v>
      </c>
      <c r="E181" s="53"/>
      <c r="F181" s="52">
        <v>1279</v>
      </c>
      <c r="G181" s="52">
        <v>1239</v>
      </c>
    </row>
    <row r="182" spans="1:7" s="25" customFormat="1" ht="15.75">
      <c r="A182" s="2"/>
      <c r="B182" s="2"/>
      <c r="C182" s="14"/>
      <c r="D182" s="14"/>
      <c r="E182" s="53"/>
      <c r="F182" s="52"/>
      <c r="G182" s="52"/>
    </row>
    <row r="183" spans="1:7" s="25" customFormat="1" ht="15.75">
      <c r="A183" s="55" t="s">
        <v>252</v>
      </c>
      <c r="B183" s="167"/>
      <c r="C183" s="167"/>
      <c r="D183" s="167"/>
      <c r="E183" s="193"/>
      <c r="F183" s="184">
        <f>SUM(F184)</f>
        <v>102</v>
      </c>
      <c r="G183" s="184">
        <f>SUM(G184)</f>
        <v>102</v>
      </c>
    </row>
    <row r="184" spans="1:7" s="25" customFormat="1" ht="15.75">
      <c r="A184" s="181" t="s">
        <v>156</v>
      </c>
      <c r="B184" s="23" t="s">
        <v>157</v>
      </c>
      <c r="C184" s="181"/>
      <c r="D184" s="48"/>
      <c r="E184" s="51"/>
      <c r="F184" s="52">
        <f>SUM(F185+F187+F189)</f>
        <v>102</v>
      </c>
      <c r="G184" s="52">
        <f>SUM(G185+G187+G189)</f>
        <v>102</v>
      </c>
    </row>
    <row r="185" spans="1:7" s="25" customFormat="1" ht="15.75">
      <c r="A185" s="181"/>
      <c r="B185" s="3" t="s">
        <v>167</v>
      </c>
      <c r="C185" s="22" t="s">
        <v>15</v>
      </c>
      <c r="D185" s="2"/>
      <c r="E185" s="51"/>
      <c r="F185" s="52">
        <v>40</v>
      </c>
      <c r="G185" s="52">
        <v>40</v>
      </c>
    </row>
    <row r="186" spans="1:7" s="25" customFormat="1" ht="15.75">
      <c r="A186" s="181"/>
      <c r="B186" s="2"/>
      <c r="C186" s="22" t="s">
        <v>168</v>
      </c>
      <c r="D186" s="14" t="s">
        <v>169</v>
      </c>
      <c r="E186" s="51"/>
      <c r="F186" s="52">
        <v>40</v>
      </c>
      <c r="G186" s="52">
        <v>40</v>
      </c>
    </row>
    <row r="187" spans="1:7" s="25" customFormat="1" ht="15.75">
      <c r="A187" s="2"/>
      <c r="B187" s="3" t="s">
        <v>158</v>
      </c>
      <c r="C187" s="22" t="s">
        <v>159</v>
      </c>
      <c r="D187" s="48"/>
      <c r="E187" s="53"/>
      <c r="F187" s="52">
        <f>SUM(F188)</f>
        <v>40</v>
      </c>
      <c r="G187" s="52">
        <f>SUM(G188)</f>
        <v>40</v>
      </c>
    </row>
    <row r="188" spans="1:7" s="25" customFormat="1" ht="15.75">
      <c r="A188" s="2"/>
      <c r="B188" s="2"/>
      <c r="C188" s="2" t="s">
        <v>253</v>
      </c>
      <c r="E188" s="53"/>
      <c r="F188" s="52">
        <v>40</v>
      </c>
      <c r="G188" s="52">
        <v>40</v>
      </c>
    </row>
    <row r="189" spans="1:7" s="25" customFormat="1" ht="15.75">
      <c r="A189" s="2"/>
      <c r="B189" s="3" t="s">
        <v>162</v>
      </c>
      <c r="C189" s="140" t="s">
        <v>163</v>
      </c>
      <c r="D189" s="2"/>
      <c r="E189" s="53"/>
      <c r="F189" s="52">
        <f>SUM(F190)</f>
        <v>22</v>
      </c>
      <c r="G189" s="52">
        <f>SUM(G190)</f>
        <v>22</v>
      </c>
    </row>
    <row r="190" spans="1:7" s="25" customFormat="1" ht="15.75">
      <c r="A190" s="2"/>
      <c r="B190" s="2"/>
      <c r="C190" s="2" t="s">
        <v>164</v>
      </c>
      <c r="D190" s="14" t="s">
        <v>165</v>
      </c>
      <c r="E190" s="53"/>
      <c r="F190" s="52">
        <v>22</v>
      </c>
      <c r="G190" s="52">
        <v>22</v>
      </c>
    </row>
    <row r="191" spans="1:7" s="25" customFormat="1" ht="15.75">
      <c r="A191" s="2"/>
      <c r="B191" s="2"/>
      <c r="C191" s="2"/>
      <c r="D191" s="14"/>
      <c r="E191" s="53"/>
      <c r="F191" s="52"/>
      <c r="G191" s="52"/>
    </row>
    <row r="192" spans="1:7" s="25" customFormat="1" ht="15.75">
      <c r="A192" s="55" t="s">
        <v>325</v>
      </c>
      <c r="B192" s="167"/>
      <c r="C192" s="167"/>
      <c r="D192" s="167"/>
      <c r="E192" s="193"/>
      <c r="F192" s="184">
        <f>SUM(F194:F194)</f>
        <v>1006</v>
      </c>
      <c r="G192" s="184">
        <f>SUM(G194:G194)</f>
        <v>2671</v>
      </c>
    </row>
    <row r="193" spans="1:7" s="24" customFormat="1" ht="12.75" customHeight="1">
      <c r="A193" s="23" t="s">
        <v>254</v>
      </c>
      <c r="B193" s="23"/>
      <c r="C193" s="181"/>
      <c r="D193" s="181"/>
      <c r="E193" s="53"/>
      <c r="F193" s="52">
        <f>SUM(F194)</f>
        <v>1006</v>
      </c>
      <c r="G193" s="52">
        <f>SUM(G194)</f>
        <v>2671</v>
      </c>
    </row>
    <row r="194" spans="1:7" s="25" customFormat="1" ht="15.75">
      <c r="A194" s="2"/>
      <c r="C194" s="2" t="s">
        <v>255</v>
      </c>
      <c r="D194" s="14"/>
      <c r="E194" s="53"/>
      <c r="F194" s="52">
        <v>1006</v>
      </c>
      <c r="G194" s="52">
        <v>2671</v>
      </c>
    </row>
    <row r="195" spans="1:7" s="25" customFormat="1" ht="15.75">
      <c r="A195" s="22"/>
      <c r="B195" s="2"/>
      <c r="D195" s="2" t="s">
        <v>256</v>
      </c>
      <c r="E195" s="53">
        <v>1006</v>
      </c>
      <c r="F195" s="52"/>
      <c r="G195" s="52"/>
    </row>
    <row r="196" spans="1:7" s="25" customFormat="1" ht="15.75">
      <c r="A196" s="22"/>
      <c r="B196" s="2"/>
      <c r="C196" s="2"/>
      <c r="D196" s="136"/>
      <c r="E196" s="141"/>
      <c r="F196" s="52"/>
      <c r="G196" s="52"/>
    </row>
    <row r="197" spans="1:7" s="25" customFormat="1" ht="15.75">
      <c r="A197" s="55" t="s">
        <v>257</v>
      </c>
      <c r="B197" s="55"/>
      <c r="C197" s="55"/>
      <c r="D197" s="55"/>
      <c r="E197" s="183"/>
      <c r="F197" s="184">
        <f>SUM(F199:F202)</f>
        <v>378</v>
      </c>
      <c r="G197" s="184">
        <f>SUM(G199:G202)</f>
        <v>378</v>
      </c>
    </row>
    <row r="198" spans="1:7" s="25" customFormat="1" ht="15.75">
      <c r="A198" s="23" t="s">
        <v>254</v>
      </c>
      <c r="B198" s="23"/>
      <c r="C198" s="181"/>
      <c r="D198" s="181"/>
      <c r="E198" s="191"/>
      <c r="F198" s="50"/>
      <c r="G198" s="50"/>
    </row>
    <row r="199" spans="1:7" s="25" customFormat="1" ht="15.75">
      <c r="A199" s="2"/>
      <c r="C199" s="2" t="s">
        <v>255</v>
      </c>
      <c r="D199" s="14"/>
      <c r="E199" s="191"/>
      <c r="F199" s="52">
        <v>163</v>
      </c>
      <c r="G199" s="52">
        <v>163</v>
      </c>
    </row>
    <row r="200" spans="1:7" s="25" customFormat="1" ht="15.75">
      <c r="A200" s="2"/>
      <c r="C200" s="2"/>
      <c r="D200" s="2" t="s">
        <v>17</v>
      </c>
      <c r="E200" s="51"/>
      <c r="F200" s="52"/>
      <c r="G200" s="52"/>
    </row>
    <row r="201" spans="1:7" s="25" customFormat="1" ht="15.75">
      <c r="A201" s="23" t="s">
        <v>258</v>
      </c>
      <c r="B201" s="23"/>
      <c r="C201" s="23"/>
      <c r="D201" s="23"/>
      <c r="E201" s="51"/>
      <c r="F201" s="52"/>
      <c r="G201" s="52"/>
    </row>
    <row r="202" spans="1:7" s="25" customFormat="1" ht="15.75">
      <c r="A202" s="2"/>
      <c r="B202" s="2"/>
      <c r="C202" s="2" t="s">
        <v>259</v>
      </c>
      <c r="D202" s="2"/>
      <c r="E202" s="51"/>
      <c r="F202" s="52">
        <v>215</v>
      </c>
      <c r="G202" s="52">
        <v>215</v>
      </c>
    </row>
    <row r="203" spans="1:7" s="25" customFormat="1" ht="15.75">
      <c r="A203" s="22"/>
      <c r="C203" s="22"/>
      <c r="D203" s="2" t="s">
        <v>260</v>
      </c>
      <c r="E203" s="142"/>
      <c r="F203" s="52"/>
      <c r="G203" s="52"/>
    </row>
    <row r="204" spans="1:7" s="25" customFormat="1" ht="15.75">
      <c r="A204" s="22"/>
      <c r="B204" s="2"/>
      <c r="C204" s="22"/>
      <c r="D204" s="29"/>
      <c r="E204" s="142"/>
      <c r="F204" s="52"/>
      <c r="G204" s="52"/>
    </row>
    <row r="205" spans="1:7" s="25" customFormat="1" ht="15.75">
      <c r="A205" s="55" t="s">
        <v>261</v>
      </c>
      <c r="B205" s="55"/>
      <c r="C205" s="173"/>
      <c r="D205" s="55"/>
      <c r="E205" s="183"/>
      <c r="F205" s="184">
        <f>SUM(F206)</f>
        <v>196</v>
      </c>
      <c r="G205" s="184">
        <f>SUM(G206)</f>
        <v>196</v>
      </c>
    </row>
    <row r="206" spans="1:7" s="25" customFormat="1" ht="15.75">
      <c r="A206" s="23" t="s">
        <v>254</v>
      </c>
      <c r="B206" s="23"/>
      <c r="C206" s="181"/>
      <c r="D206" s="181"/>
      <c r="E206" s="53"/>
      <c r="F206" s="52">
        <v>196</v>
      </c>
      <c r="G206" s="52">
        <v>196</v>
      </c>
    </row>
    <row r="207" spans="1:7" s="25" customFormat="1" ht="15.75">
      <c r="A207" s="2"/>
      <c r="C207" s="2" t="s">
        <v>255</v>
      </c>
      <c r="D207" s="14"/>
      <c r="E207" s="53"/>
      <c r="F207" s="52">
        <v>196</v>
      </c>
      <c r="G207" s="52">
        <v>196</v>
      </c>
    </row>
    <row r="208" spans="1:7" s="25" customFormat="1" ht="15.75">
      <c r="A208" s="22"/>
      <c r="B208" s="2"/>
      <c r="D208" s="2" t="s">
        <v>262</v>
      </c>
      <c r="E208" s="53"/>
      <c r="F208" s="50"/>
      <c r="G208" s="50"/>
    </row>
    <row r="209" spans="1:7" s="25" customFormat="1" ht="15.75">
      <c r="A209" s="22"/>
      <c r="B209" s="2"/>
      <c r="D209" s="2"/>
      <c r="E209" s="53"/>
      <c r="F209" s="50"/>
      <c r="G209" s="50"/>
    </row>
    <row r="210" spans="1:7" s="25" customFormat="1" ht="15.75">
      <c r="A210" s="55" t="s">
        <v>263</v>
      </c>
      <c r="B210" s="167"/>
      <c r="C210" s="192"/>
      <c r="D210" s="194"/>
      <c r="E210" s="193"/>
      <c r="F210" s="184">
        <v>2085</v>
      </c>
      <c r="G210" s="184">
        <v>2074</v>
      </c>
    </row>
    <row r="211" spans="1:7" s="25" customFormat="1" ht="15.75">
      <c r="A211" s="23" t="s">
        <v>264</v>
      </c>
      <c r="B211" s="23"/>
      <c r="C211" s="23"/>
      <c r="D211" s="195"/>
      <c r="E211" s="53"/>
      <c r="F211" s="52">
        <v>2085</v>
      </c>
      <c r="G211" s="52">
        <v>2074</v>
      </c>
    </row>
    <row r="212" spans="1:7" s="25" customFormat="1" ht="15.75">
      <c r="A212" s="22"/>
      <c r="B212" s="2" t="s">
        <v>265</v>
      </c>
      <c r="C212" s="22"/>
      <c r="D212" s="29"/>
      <c r="E212" s="53"/>
      <c r="F212" s="52">
        <v>2085</v>
      </c>
      <c r="G212" s="52">
        <v>2074</v>
      </c>
    </row>
    <row r="213" spans="1:7" s="25" customFormat="1" ht="15.75">
      <c r="A213" s="22"/>
      <c r="B213" s="2"/>
      <c r="C213" s="2" t="s">
        <v>266</v>
      </c>
      <c r="D213" s="29"/>
      <c r="E213" s="53">
        <v>1550</v>
      </c>
      <c r="F213" s="52">
        <v>1550</v>
      </c>
      <c r="G213" s="52">
        <v>1539</v>
      </c>
    </row>
    <row r="214" spans="1:7" s="25" customFormat="1" ht="15.75">
      <c r="A214" s="22"/>
      <c r="B214" s="2"/>
      <c r="C214" s="2" t="s">
        <v>144</v>
      </c>
      <c r="D214" s="29"/>
      <c r="E214" s="53">
        <v>535</v>
      </c>
      <c r="F214" s="52">
        <v>535</v>
      </c>
      <c r="G214" s="52">
        <v>535</v>
      </c>
    </row>
    <row r="215" spans="1:7" s="25" customFormat="1" ht="15.75">
      <c r="A215" s="2"/>
      <c r="B215" s="2"/>
      <c r="C215" s="2"/>
      <c r="D215" s="2"/>
      <c r="E215" s="51"/>
      <c r="F215" s="52"/>
      <c r="G215" s="52"/>
    </row>
    <row r="216" spans="1:7" s="25" customFormat="1" ht="15.75">
      <c r="A216" s="55" t="s">
        <v>267</v>
      </c>
      <c r="B216" s="167"/>
      <c r="C216" s="192"/>
      <c r="D216" s="194"/>
      <c r="E216" s="193"/>
      <c r="F216" s="184">
        <v>358</v>
      </c>
      <c r="G216" s="184">
        <v>369</v>
      </c>
    </row>
    <row r="217" spans="1:7" s="25" customFormat="1" ht="15.75">
      <c r="A217" s="23" t="s">
        <v>264</v>
      </c>
      <c r="B217" s="23"/>
      <c r="C217" s="23"/>
      <c r="D217" s="195"/>
      <c r="E217" s="53"/>
      <c r="F217" s="52">
        <v>358</v>
      </c>
      <c r="G217" s="52">
        <v>369</v>
      </c>
    </row>
    <row r="218" spans="1:7" s="25" customFormat="1" ht="15.75">
      <c r="A218" s="22"/>
      <c r="B218" s="2" t="s">
        <v>268</v>
      </c>
      <c r="C218" s="2"/>
      <c r="D218" s="29"/>
      <c r="E218" s="196"/>
      <c r="F218" s="52">
        <v>358</v>
      </c>
      <c r="G218" s="52">
        <v>369</v>
      </c>
    </row>
    <row r="219" spans="1:7" s="25" customFormat="1" ht="15.75">
      <c r="A219" s="22"/>
      <c r="B219" s="2"/>
      <c r="C219" s="2" t="s">
        <v>269</v>
      </c>
      <c r="D219" s="29"/>
      <c r="E219" s="53">
        <v>358</v>
      </c>
      <c r="F219" s="52"/>
      <c r="G219" s="52"/>
    </row>
    <row r="220" spans="1:7" s="25" customFormat="1" ht="15.75">
      <c r="A220" s="22"/>
      <c r="B220" s="2"/>
      <c r="C220" s="2"/>
      <c r="D220" s="29"/>
      <c r="E220" s="53"/>
      <c r="F220" s="52"/>
      <c r="G220" s="52"/>
    </row>
    <row r="221" spans="1:7" s="25" customFormat="1" ht="15.75">
      <c r="A221" s="55" t="s">
        <v>270</v>
      </c>
      <c r="B221" s="167"/>
      <c r="C221" s="192"/>
      <c r="D221" s="194"/>
      <c r="E221" s="193"/>
      <c r="F221" s="184">
        <f>SUM(F222)</f>
        <v>325</v>
      </c>
      <c r="G221" s="184">
        <f>SUM(G222)</f>
        <v>325</v>
      </c>
    </row>
    <row r="222" spans="1:7" s="25" customFormat="1" ht="15.75">
      <c r="A222" s="23" t="s">
        <v>264</v>
      </c>
      <c r="B222" s="23"/>
      <c r="C222" s="23"/>
      <c r="D222" s="23"/>
      <c r="E222" s="53"/>
      <c r="F222" s="52">
        <f>SUM(F223+F225+F227)</f>
        <v>325</v>
      </c>
      <c r="G222" s="52">
        <f>SUM(G223+G225+G227)</f>
        <v>325</v>
      </c>
    </row>
    <row r="223" spans="1:7" s="25" customFormat="1" ht="15.75">
      <c r="A223" s="22"/>
      <c r="B223" s="2" t="s">
        <v>271</v>
      </c>
      <c r="C223" s="22"/>
      <c r="D223" s="29"/>
      <c r="E223" s="53"/>
      <c r="F223" s="52">
        <v>145</v>
      </c>
      <c r="G223" s="52">
        <v>145</v>
      </c>
    </row>
    <row r="224" spans="1:7" s="25" customFormat="1" ht="15.75">
      <c r="A224" s="22"/>
      <c r="B224" s="2"/>
      <c r="C224" s="2" t="s">
        <v>272</v>
      </c>
      <c r="D224" s="29"/>
      <c r="E224" s="53">
        <v>145</v>
      </c>
      <c r="F224" s="52"/>
      <c r="G224" s="52"/>
    </row>
    <row r="225" spans="1:7" s="25" customFormat="1" ht="15.75">
      <c r="A225" s="22"/>
      <c r="B225" s="2" t="s">
        <v>273</v>
      </c>
      <c r="C225" s="22"/>
      <c r="D225" s="29"/>
      <c r="E225" s="53"/>
      <c r="F225" s="52">
        <v>40</v>
      </c>
      <c r="G225" s="52">
        <v>0</v>
      </c>
    </row>
    <row r="226" spans="1:7" s="25" customFormat="1" ht="15.75">
      <c r="A226" s="22"/>
      <c r="B226" s="2"/>
      <c r="C226" s="2" t="s">
        <v>274</v>
      </c>
      <c r="D226" s="29"/>
      <c r="E226" s="53">
        <v>40</v>
      </c>
      <c r="F226" s="52"/>
      <c r="G226" s="52"/>
    </row>
    <row r="227" spans="1:7" s="25" customFormat="1" ht="15.75">
      <c r="A227" s="22"/>
      <c r="B227" s="2" t="s">
        <v>275</v>
      </c>
      <c r="C227" s="2"/>
      <c r="D227" s="29"/>
      <c r="E227" s="196"/>
      <c r="F227" s="52">
        <v>140</v>
      </c>
      <c r="G227" s="52">
        <v>180</v>
      </c>
    </row>
    <row r="228" spans="1:7" s="25" customFormat="1" ht="15.75">
      <c r="A228" s="22"/>
      <c r="B228" s="2"/>
      <c r="C228" s="2" t="s">
        <v>276</v>
      </c>
      <c r="D228" s="29"/>
      <c r="E228" s="53">
        <v>100</v>
      </c>
      <c r="F228" s="52"/>
      <c r="G228" s="52"/>
    </row>
    <row r="229" spans="1:7" s="25" customFormat="1" ht="15.75">
      <c r="A229" s="22"/>
      <c r="B229" s="2"/>
      <c r="C229" s="2" t="s">
        <v>277</v>
      </c>
      <c r="D229" s="29"/>
      <c r="E229" s="53">
        <v>40</v>
      </c>
      <c r="F229" s="52"/>
      <c r="G229" s="52"/>
    </row>
    <row r="230" spans="1:7" s="25" customFormat="1" ht="15.75">
      <c r="A230" s="2"/>
      <c r="B230" s="2"/>
      <c r="C230" s="2" t="s">
        <v>343</v>
      </c>
      <c r="D230" s="2"/>
      <c r="E230" s="51">
        <v>107</v>
      </c>
      <c r="F230" s="52"/>
      <c r="G230" s="52"/>
    </row>
    <row r="231" spans="1:7" s="25" customFormat="1" ht="15.75">
      <c r="A231" s="2"/>
      <c r="B231" s="2"/>
      <c r="C231" s="2"/>
      <c r="D231" s="2"/>
      <c r="E231" s="51"/>
      <c r="F231" s="52"/>
      <c r="G231" s="52"/>
    </row>
    <row r="232" spans="1:7" s="24" customFormat="1" ht="15.75" customHeight="1">
      <c r="A232" s="55" t="s">
        <v>278</v>
      </c>
      <c r="B232" s="55"/>
      <c r="C232" s="173"/>
      <c r="D232" s="55"/>
      <c r="E232" s="183"/>
      <c r="F232" s="184">
        <f>SUM(F233+F236)</f>
        <v>999</v>
      </c>
      <c r="G232" s="184">
        <f>SUM(G233+G236)</f>
        <v>999</v>
      </c>
    </row>
    <row r="233" spans="1:7" ht="15.75">
      <c r="A233" s="23" t="s">
        <v>254</v>
      </c>
      <c r="B233" s="23"/>
      <c r="C233" s="23"/>
      <c r="D233" s="23"/>
      <c r="E233" s="191"/>
      <c r="F233" s="50">
        <v>143</v>
      </c>
      <c r="G233" s="50">
        <v>143</v>
      </c>
    </row>
    <row r="234" spans="3:7" ht="15.75">
      <c r="C234" s="2" t="s">
        <v>204</v>
      </c>
      <c r="D234" s="2" t="s">
        <v>205</v>
      </c>
      <c r="E234" s="53"/>
      <c r="F234" s="52">
        <v>143</v>
      </c>
      <c r="G234" s="52">
        <v>143</v>
      </c>
    </row>
    <row r="235" spans="3:7" ht="15.75">
      <c r="C235" s="22"/>
      <c r="D235" s="2" t="s">
        <v>17</v>
      </c>
      <c r="E235" s="54"/>
      <c r="F235" s="52"/>
      <c r="G235" s="52"/>
    </row>
    <row r="236" spans="1:7" ht="15.75">
      <c r="A236" s="181" t="s">
        <v>156</v>
      </c>
      <c r="B236" s="23" t="s">
        <v>157</v>
      </c>
      <c r="C236" s="181"/>
      <c r="D236" s="48"/>
      <c r="E236" s="54"/>
      <c r="F236" s="52">
        <f>SUM(F237+F240+F243+F252)</f>
        <v>856</v>
      </c>
      <c r="G236" s="52">
        <f>SUM(G237+G240+G243+G252)</f>
        <v>856</v>
      </c>
    </row>
    <row r="237" spans="1:7" ht="15.75">
      <c r="A237" s="181"/>
      <c r="B237" s="3" t="s">
        <v>167</v>
      </c>
      <c r="C237" s="22" t="s">
        <v>15</v>
      </c>
      <c r="E237" s="54"/>
      <c r="F237" s="52">
        <v>20</v>
      </c>
      <c r="G237" s="52">
        <v>130</v>
      </c>
    </row>
    <row r="238" spans="1:7" ht="15.75">
      <c r="A238" s="181"/>
      <c r="C238" s="22" t="s">
        <v>168</v>
      </c>
      <c r="D238" s="14" t="s">
        <v>169</v>
      </c>
      <c r="E238" s="54"/>
      <c r="F238" s="52">
        <v>20</v>
      </c>
      <c r="G238" s="52">
        <v>130</v>
      </c>
    </row>
    <row r="239" spans="4:7" ht="15.75">
      <c r="D239" s="2" t="s">
        <v>34</v>
      </c>
      <c r="E239" s="197">
        <v>20</v>
      </c>
      <c r="F239" s="52"/>
      <c r="G239" s="52"/>
    </row>
    <row r="240" spans="2:7" ht="15.75">
      <c r="B240" s="2" t="s">
        <v>182</v>
      </c>
      <c r="C240" s="2" t="s">
        <v>183</v>
      </c>
      <c r="E240" s="197"/>
      <c r="F240" s="52">
        <v>61</v>
      </c>
      <c r="G240" s="52">
        <v>61</v>
      </c>
    </row>
    <row r="241" spans="3:7" ht="15.75">
      <c r="C241" s="1" t="s">
        <v>189</v>
      </c>
      <c r="D241" s="2" t="s">
        <v>190</v>
      </c>
      <c r="E241" s="197"/>
      <c r="F241" s="52">
        <v>61</v>
      </c>
      <c r="G241" s="52">
        <v>61</v>
      </c>
    </row>
    <row r="242" spans="3:7" ht="15.75">
      <c r="C242" s="1"/>
      <c r="D242" s="2" t="s">
        <v>191</v>
      </c>
      <c r="E242" s="197">
        <v>61</v>
      </c>
      <c r="F242" s="52"/>
      <c r="G242" s="52"/>
    </row>
    <row r="243" spans="2:7" ht="15.75">
      <c r="B243" s="2" t="s">
        <v>158</v>
      </c>
      <c r="C243" s="1" t="s">
        <v>280</v>
      </c>
      <c r="E243" s="197"/>
      <c r="F243" s="52">
        <f>SUM(F244+F248+F250)</f>
        <v>615</v>
      </c>
      <c r="G243" s="52">
        <f>SUM(G244+G248+G250)</f>
        <v>492</v>
      </c>
    </row>
    <row r="244" spans="3:7" ht="15.75">
      <c r="C244" s="22" t="s">
        <v>192</v>
      </c>
      <c r="D244" s="2" t="s">
        <v>193</v>
      </c>
      <c r="E244" s="54"/>
      <c r="F244" s="52">
        <v>545</v>
      </c>
      <c r="G244" s="52">
        <f>SUM(G245:G247)</f>
        <v>422</v>
      </c>
    </row>
    <row r="245" spans="3:7" ht="15.75">
      <c r="C245" s="22"/>
      <c r="D245" s="2" t="s">
        <v>58</v>
      </c>
      <c r="E245" s="53">
        <v>400</v>
      </c>
      <c r="F245" s="52">
        <v>400</v>
      </c>
      <c r="G245" s="52">
        <v>277</v>
      </c>
    </row>
    <row r="246" spans="3:7" ht="15.75">
      <c r="C246" s="22"/>
      <c r="D246" s="2" t="s">
        <v>59</v>
      </c>
      <c r="E246" s="53">
        <v>125</v>
      </c>
      <c r="F246" s="52">
        <v>125</v>
      </c>
      <c r="G246" s="52">
        <v>125</v>
      </c>
    </row>
    <row r="247" spans="3:7" ht="15.75">
      <c r="C247" s="22"/>
      <c r="D247" s="2" t="s">
        <v>60</v>
      </c>
      <c r="E247" s="197">
        <v>20</v>
      </c>
      <c r="F247" s="52">
        <v>20</v>
      </c>
      <c r="G247" s="52">
        <v>20</v>
      </c>
    </row>
    <row r="248" spans="3:7" ht="15.75">
      <c r="C248" s="1" t="s">
        <v>170</v>
      </c>
      <c r="D248" s="2" t="s">
        <v>56</v>
      </c>
      <c r="E248" s="197"/>
      <c r="F248" s="52">
        <v>50</v>
      </c>
      <c r="G248" s="52">
        <v>50</v>
      </c>
    </row>
    <row r="249" spans="3:8" ht="15.75">
      <c r="C249" s="22"/>
      <c r="D249" s="2" t="s">
        <v>56</v>
      </c>
      <c r="E249" s="197"/>
      <c r="F249" s="52"/>
      <c r="G249" s="52"/>
      <c r="H249" s="1" t="s">
        <v>340</v>
      </c>
    </row>
    <row r="250" spans="3:7" ht="15.75">
      <c r="C250" s="2" t="s">
        <v>253</v>
      </c>
      <c r="D250" s="1"/>
      <c r="E250" s="198"/>
      <c r="F250" s="52">
        <v>20</v>
      </c>
      <c r="G250" s="52">
        <v>20</v>
      </c>
    </row>
    <row r="251" spans="4:7" ht="15.75">
      <c r="D251" s="1" t="s">
        <v>279</v>
      </c>
      <c r="E251" s="198"/>
      <c r="F251" s="52"/>
      <c r="G251" s="52"/>
    </row>
    <row r="252" spans="2:7" ht="15.75">
      <c r="B252" s="3" t="s">
        <v>162</v>
      </c>
      <c r="C252" s="140" t="s">
        <v>163</v>
      </c>
      <c r="D252" s="1"/>
      <c r="E252" s="6"/>
      <c r="F252" s="52">
        <v>160</v>
      </c>
      <c r="G252" s="52">
        <v>173</v>
      </c>
    </row>
    <row r="253" spans="3:7" ht="15.75">
      <c r="C253" s="2" t="s">
        <v>164</v>
      </c>
      <c r="D253" s="14" t="s">
        <v>165</v>
      </c>
      <c r="E253" s="189"/>
      <c r="F253" s="52"/>
      <c r="G253" s="52"/>
    </row>
    <row r="254" spans="4:7" ht="15.75">
      <c r="D254" s="14"/>
      <c r="E254" s="189"/>
      <c r="F254" s="52"/>
      <c r="G254" s="52"/>
    </row>
    <row r="255" spans="1:7" ht="15.75">
      <c r="A255" s="55" t="s">
        <v>281</v>
      </c>
      <c r="B255" s="55"/>
      <c r="C255" s="173"/>
      <c r="D255" s="55"/>
      <c r="E255" s="183"/>
      <c r="F255" s="184">
        <f>SUM(F257)</f>
        <v>29</v>
      </c>
      <c r="G255" s="184">
        <f>SUM(G257)</f>
        <v>29</v>
      </c>
    </row>
    <row r="256" spans="1:7" ht="15.75">
      <c r="A256" s="23" t="s">
        <v>254</v>
      </c>
      <c r="B256" s="23"/>
      <c r="C256" s="23"/>
      <c r="D256" s="23"/>
      <c r="E256" s="191"/>
      <c r="F256" s="50"/>
      <c r="G256" s="50"/>
    </row>
    <row r="257" spans="3:7" ht="15.75">
      <c r="C257" s="2" t="s">
        <v>204</v>
      </c>
      <c r="D257" s="2" t="s">
        <v>205</v>
      </c>
      <c r="E257" s="53"/>
      <c r="F257" s="52">
        <v>29</v>
      </c>
      <c r="G257" s="52">
        <v>29</v>
      </c>
    </row>
    <row r="258" spans="1:6" ht="15.75">
      <c r="A258" s="1"/>
      <c r="B258" s="1"/>
      <c r="C258" s="22"/>
      <c r="D258" s="2" t="s">
        <v>17</v>
      </c>
      <c r="E258" s="54"/>
      <c r="F258" s="1"/>
    </row>
    <row r="259" spans="4:7" ht="15.75">
      <c r="D259" s="14"/>
      <c r="E259" s="189"/>
      <c r="F259" s="52"/>
      <c r="G259" s="52"/>
    </row>
    <row r="260" spans="1:7" ht="15.75">
      <c r="A260" s="33" t="s">
        <v>282</v>
      </c>
      <c r="B260" s="27"/>
      <c r="C260" s="192"/>
      <c r="D260" s="167"/>
      <c r="E260" s="199"/>
      <c r="F260" s="33">
        <v>11</v>
      </c>
      <c r="G260" s="33">
        <v>25</v>
      </c>
    </row>
    <row r="261" spans="1:7" ht="15.75">
      <c r="A261" s="23" t="s">
        <v>254</v>
      </c>
      <c r="B261" s="1"/>
      <c r="C261" s="22"/>
      <c r="E261" s="54"/>
      <c r="F261" s="1">
        <v>11</v>
      </c>
      <c r="G261" s="1">
        <v>25</v>
      </c>
    </row>
    <row r="262" spans="1:7" ht="15.75">
      <c r="A262" s="1"/>
      <c r="B262" s="1"/>
      <c r="C262" s="2" t="s">
        <v>204</v>
      </c>
      <c r="D262" s="2" t="s">
        <v>205</v>
      </c>
      <c r="E262" s="54"/>
      <c r="F262" s="1">
        <v>11</v>
      </c>
      <c r="G262" s="1">
        <v>25</v>
      </c>
    </row>
    <row r="263" spans="1:6" ht="15.75">
      <c r="A263" s="1"/>
      <c r="B263" s="1"/>
      <c r="C263" s="22"/>
      <c r="D263" s="2" t="s">
        <v>17</v>
      </c>
      <c r="E263" s="54"/>
      <c r="F263" s="1"/>
    </row>
    <row r="264" spans="3:7" ht="15.75">
      <c r="C264" s="25"/>
      <c r="D264" s="14"/>
      <c r="E264" s="54"/>
      <c r="F264" s="52"/>
      <c r="G264" s="52"/>
    </row>
    <row r="265" spans="1:7" s="24" customFormat="1" ht="15.75" customHeight="1">
      <c r="A265" s="55" t="s">
        <v>147</v>
      </c>
      <c r="B265" s="55"/>
      <c r="C265" s="173"/>
      <c r="D265" s="55"/>
      <c r="E265" s="183">
        <v>1</v>
      </c>
      <c r="F265" s="184">
        <f>SUM(F266,F272,F276)</f>
        <v>3065</v>
      </c>
      <c r="G265" s="184">
        <f>SUM(G266,G272,G276)</f>
        <v>3070</v>
      </c>
    </row>
    <row r="266" spans="1:7" ht="15.75">
      <c r="A266" s="23" t="s">
        <v>173</v>
      </c>
      <c r="B266" s="23" t="s">
        <v>4</v>
      </c>
      <c r="C266" s="23"/>
      <c r="D266" s="22"/>
      <c r="E266" s="51"/>
      <c r="F266" s="52">
        <f>SUM(F267:F270)</f>
        <v>1542</v>
      </c>
      <c r="G266" s="52">
        <f>SUM(G267:G270)</f>
        <v>1615</v>
      </c>
    </row>
    <row r="267" spans="2:7" ht="15.75">
      <c r="B267" s="3" t="s">
        <v>214</v>
      </c>
      <c r="D267" s="2" t="s">
        <v>215</v>
      </c>
      <c r="E267" s="6"/>
      <c r="F267" s="52">
        <v>1416</v>
      </c>
      <c r="G267" s="52">
        <v>1481</v>
      </c>
    </row>
    <row r="268" spans="3:7" ht="15.75">
      <c r="C268" s="2" t="s">
        <v>283</v>
      </c>
      <c r="D268" s="2" t="s">
        <v>284</v>
      </c>
      <c r="E268" s="6"/>
      <c r="F268" s="52"/>
      <c r="G268" s="52"/>
    </row>
    <row r="269" spans="3:7" ht="15.75">
      <c r="C269" s="2" t="s">
        <v>285</v>
      </c>
      <c r="D269" s="2" t="s">
        <v>286</v>
      </c>
      <c r="E269" s="51"/>
      <c r="F269" s="52">
        <v>30</v>
      </c>
      <c r="G269" s="52">
        <v>30</v>
      </c>
    </row>
    <row r="270" spans="3:7" ht="15.75">
      <c r="C270" s="2" t="s">
        <v>287</v>
      </c>
      <c r="D270" s="1" t="s">
        <v>288</v>
      </c>
      <c r="E270" s="51"/>
      <c r="F270" s="52">
        <v>96</v>
      </c>
      <c r="G270" s="52">
        <v>104</v>
      </c>
    </row>
    <row r="271" spans="4:7" ht="15.75">
      <c r="D271" s="1" t="s">
        <v>289</v>
      </c>
      <c r="E271" s="51"/>
      <c r="F271" s="52"/>
      <c r="G271" s="52"/>
    </row>
    <row r="272" spans="1:7" ht="15.75">
      <c r="A272" s="23" t="s">
        <v>177</v>
      </c>
      <c r="B272" s="23" t="s">
        <v>14</v>
      </c>
      <c r="C272" s="23"/>
      <c r="D272" s="23"/>
      <c r="E272" s="51"/>
      <c r="F272" s="52">
        <f>SUM(F273+F274+F275)</f>
        <v>418</v>
      </c>
      <c r="G272" s="52">
        <f>SUM(G273+G274+G275)</f>
        <v>437</v>
      </c>
    </row>
    <row r="273" spans="3:7" ht="15.75">
      <c r="C273" s="2" t="s">
        <v>42</v>
      </c>
      <c r="E273" s="51"/>
      <c r="F273" s="52">
        <v>390</v>
      </c>
      <c r="G273" s="52">
        <v>400</v>
      </c>
    </row>
    <row r="274" spans="3:7" ht="15.75">
      <c r="C274" s="2" t="s">
        <v>290</v>
      </c>
      <c r="E274" s="51"/>
      <c r="F274" s="52">
        <v>13</v>
      </c>
      <c r="G274" s="52">
        <v>17</v>
      </c>
    </row>
    <row r="275" spans="3:7" ht="15.75">
      <c r="C275" s="2" t="s">
        <v>291</v>
      </c>
      <c r="E275" s="51"/>
      <c r="F275" s="52">
        <v>15</v>
      </c>
      <c r="G275" s="52">
        <v>20</v>
      </c>
    </row>
    <row r="276" spans="1:7" ht="15.75">
      <c r="A276" s="23" t="s">
        <v>156</v>
      </c>
      <c r="B276" s="23" t="s">
        <v>157</v>
      </c>
      <c r="C276" s="23"/>
      <c r="E276" s="51"/>
      <c r="F276" s="52">
        <f>SUM(F277+F284+F291)</f>
        <v>1105</v>
      </c>
      <c r="G276" s="52">
        <f>SUM(G277+G284+G291)</f>
        <v>1018</v>
      </c>
    </row>
    <row r="277" spans="1:7" ht="15.75">
      <c r="A277" s="22"/>
      <c r="B277" s="3" t="s">
        <v>167</v>
      </c>
      <c r="C277" s="22" t="s">
        <v>15</v>
      </c>
      <c r="E277" s="54"/>
      <c r="F277" s="52">
        <f>SUM(F278:F283)</f>
        <v>415</v>
      </c>
      <c r="G277" s="52">
        <f>SUM(G278:G283)</f>
        <v>258</v>
      </c>
    </row>
    <row r="278" spans="1:7" ht="15.75">
      <c r="A278" s="22"/>
      <c r="C278" s="22" t="s">
        <v>168</v>
      </c>
      <c r="D278" s="14" t="s">
        <v>169</v>
      </c>
      <c r="E278" s="197"/>
      <c r="F278" s="52">
        <v>415</v>
      </c>
      <c r="G278" s="52">
        <v>258</v>
      </c>
    </row>
    <row r="279" spans="1:7" ht="15.75">
      <c r="A279" s="22"/>
      <c r="C279" s="22"/>
      <c r="D279" s="14" t="s">
        <v>292</v>
      </c>
      <c r="E279" s="197">
        <v>5</v>
      </c>
      <c r="F279" s="52"/>
      <c r="G279" s="52"/>
    </row>
    <row r="280" spans="3:7" ht="15.75">
      <c r="C280" s="22"/>
      <c r="D280" s="2" t="s">
        <v>35</v>
      </c>
      <c r="E280" s="53">
        <v>270</v>
      </c>
      <c r="F280" s="52"/>
      <c r="G280" s="52"/>
    </row>
    <row r="281" spans="3:7" ht="15.75">
      <c r="C281" s="22"/>
      <c r="D281" s="2" t="s">
        <v>67</v>
      </c>
      <c r="E281" s="53">
        <v>100</v>
      </c>
      <c r="F281" s="52"/>
      <c r="G281" s="52"/>
    </row>
    <row r="282" spans="3:7" ht="15.75">
      <c r="C282" s="22"/>
      <c r="D282" s="2" t="s">
        <v>293</v>
      </c>
      <c r="E282" s="53">
        <v>20</v>
      </c>
      <c r="F282" s="52"/>
      <c r="G282" s="52"/>
    </row>
    <row r="283" spans="3:7" ht="15.75">
      <c r="C283" s="22"/>
      <c r="D283" s="2" t="s">
        <v>34</v>
      </c>
      <c r="E283" s="53">
        <v>20</v>
      </c>
      <c r="F283" s="52"/>
      <c r="G283" s="52"/>
    </row>
    <row r="284" spans="2:7" ht="15.75">
      <c r="B284" s="3" t="s">
        <v>158</v>
      </c>
      <c r="C284" s="22" t="s">
        <v>16</v>
      </c>
      <c r="E284" s="51"/>
      <c r="F284" s="52">
        <f>SUM(F285+F286+F288)</f>
        <v>590</v>
      </c>
      <c r="G284" s="52">
        <f>SUM(G285+G286+G288)</f>
        <v>660</v>
      </c>
    </row>
    <row r="285" spans="3:7" ht="15.75">
      <c r="C285" s="1" t="s">
        <v>170</v>
      </c>
      <c r="D285" s="2" t="s">
        <v>56</v>
      </c>
      <c r="E285" s="51"/>
      <c r="F285" s="52">
        <v>80</v>
      </c>
      <c r="G285" s="52">
        <v>80</v>
      </c>
    </row>
    <row r="286" spans="3:7" ht="15.75">
      <c r="C286" s="1" t="s">
        <v>294</v>
      </c>
      <c r="D286" s="2" t="s">
        <v>238</v>
      </c>
      <c r="E286" s="51"/>
      <c r="F286" s="52">
        <v>300</v>
      </c>
      <c r="G286" s="52">
        <v>370</v>
      </c>
    </row>
    <row r="287" spans="3:7" ht="15.75">
      <c r="C287" s="1"/>
      <c r="D287" s="2" t="s">
        <v>295</v>
      </c>
      <c r="E287" s="51"/>
      <c r="F287" s="52"/>
      <c r="G287" s="52"/>
    </row>
    <row r="288" spans="3:7" ht="15.75">
      <c r="C288" s="2" t="s">
        <v>160</v>
      </c>
      <c r="D288" s="2" t="s">
        <v>161</v>
      </c>
      <c r="E288" s="51"/>
      <c r="F288" s="52">
        <v>210</v>
      </c>
      <c r="G288" s="52">
        <v>210</v>
      </c>
    </row>
    <row r="289" spans="4:7" ht="15.75">
      <c r="D289" s="2" t="s">
        <v>39</v>
      </c>
      <c r="E289" s="53">
        <v>190</v>
      </c>
      <c r="F289" s="52"/>
      <c r="G289" s="52"/>
    </row>
    <row r="290" spans="4:7" ht="15.75">
      <c r="D290" s="2" t="s">
        <v>161</v>
      </c>
      <c r="E290" s="53">
        <v>20</v>
      </c>
      <c r="F290" s="52"/>
      <c r="G290" s="52"/>
    </row>
    <row r="291" spans="2:7" ht="15.75">
      <c r="B291" s="3" t="s">
        <v>162</v>
      </c>
      <c r="C291" s="140" t="s">
        <v>163</v>
      </c>
      <c r="E291" s="51"/>
      <c r="F291" s="52">
        <f>SUM(F292)</f>
        <v>100</v>
      </c>
      <c r="G291" s="52">
        <f>SUM(G292)</f>
        <v>100</v>
      </c>
    </row>
    <row r="292" spans="3:7" ht="15.75">
      <c r="C292" s="2" t="s">
        <v>164</v>
      </c>
      <c r="D292" s="14" t="s">
        <v>165</v>
      </c>
      <c r="E292" s="51"/>
      <c r="F292" s="52">
        <v>100</v>
      </c>
      <c r="G292" s="52">
        <v>100</v>
      </c>
    </row>
    <row r="293" spans="4:7" ht="15.75">
      <c r="D293" s="14"/>
      <c r="E293" s="51"/>
      <c r="F293" s="52"/>
      <c r="G293" s="52"/>
    </row>
    <row r="294" spans="1:7" s="24" customFormat="1" ht="15.75" customHeight="1">
      <c r="A294" s="55" t="s">
        <v>150</v>
      </c>
      <c r="B294" s="55"/>
      <c r="C294" s="173"/>
      <c r="D294" s="55"/>
      <c r="E294" s="183">
        <v>3</v>
      </c>
      <c r="F294" s="184">
        <f>SUM(F295+F300+F302)</f>
        <v>3280</v>
      </c>
      <c r="G294" s="184">
        <f>SUM(G295+G300+G302+G308)</f>
        <v>3759</v>
      </c>
    </row>
    <row r="295" spans="1:7" ht="15.75">
      <c r="A295" s="23" t="s">
        <v>173</v>
      </c>
      <c r="B295" s="23" t="s">
        <v>4</v>
      </c>
      <c r="C295" s="23"/>
      <c r="E295" s="51"/>
      <c r="F295" s="52">
        <f>SUM(F297+F299)</f>
        <v>2833</v>
      </c>
      <c r="G295" s="52">
        <f>SUM(G297+G299)</f>
        <v>2817</v>
      </c>
    </row>
    <row r="296" spans="2:7" ht="15.75">
      <c r="B296" s="3" t="s">
        <v>214</v>
      </c>
      <c r="D296" s="2" t="s">
        <v>215</v>
      </c>
      <c r="E296" s="51"/>
      <c r="F296" s="52"/>
      <c r="G296" s="52"/>
    </row>
    <row r="297" spans="3:7" ht="15.75">
      <c r="C297" s="2" t="s">
        <v>283</v>
      </c>
      <c r="D297" s="2" t="s">
        <v>284</v>
      </c>
      <c r="E297" s="51"/>
      <c r="F297" s="52">
        <v>2783</v>
      </c>
      <c r="G297" s="52">
        <v>2704</v>
      </c>
    </row>
    <row r="298" spans="3:7" ht="15.75">
      <c r="C298" s="25"/>
      <c r="D298" s="2" t="s">
        <v>296</v>
      </c>
      <c r="E298" s="51"/>
      <c r="F298" s="52"/>
      <c r="G298" s="52"/>
    </row>
    <row r="299" spans="3:7" ht="15.75">
      <c r="C299" s="25" t="s">
        <v>285</v>
      </c>
      <c r="D299" s="2" t="s">
        <v>297</v>
      </c>
      <c r="E299" s="51"/>
      <c r="F299" s="52">
        <v>50</v>
      </c>
      <c r="G299" s="52">
        <v>113</v>
      </c>
    </row>
    <row r="300" spans="1:7" ht="15.75">
      <c r="A300" s="23" t="s">
        <v>177</v>
      </c>
      <c r="B300" s="23" t="s">
        <v>14</v>
      </c>
      <c r="C300" s="23"/>
      <c r="D300" s="23"/>
      <c r="E300" s="51"/>
      <c r="F300" s="185">
        <v>383</v>
      </c>
      <c r="G300" s="185">
        <v>383</v>
      </c>
    </row>
    <row r="301" spans="3:7" ht="15.75" customHeight="1">
      <c r="C301" s="2" t="s">
        <v>42</v>
      </c>
      <c r="E301" s="51"/>
      <c r="F301" s="185"/>
      <c r="G301" s="185"/>
    </row>
    <row r="302" spans="1:7" ht="15.75">
      <c r="A302" s="23" t="s">
        <v>156</v>
      </c>
      <c r="B302" s="23" t="s">
        <v>157</v>
      </c>
      <c r="C302" s="23"/>
      <c r="E302" s="51"/>
      <c r="F302" s="185">
        <f>SUM(F303+F306)</f>
        <v>64</v>
      </c>
      <c r="G302" s="185">
        <f>SUM(G303+G306)</f>
        <v>80</v>
      </c>
    </row>
    <row r="303" spans="1:7" s="24" customFormat="1" ht="15.75" customHeight="1">
      <c r="A303" s="22"/>
      <c r="B303" s="3" t="s">
        <v>167</v>
      </c>
      <c r="C303" s="22" t="s">
        <v>15</v>
      </c>
      <c r="D303" s="2"/>
      <c r="E303" s="189"/>
      <c r="F303" s="1">
        <f>SUM(F304)</f>
        <v>50</v>
      </c>
      <c r="G303" s="1">
        <f>SUM(G304)</f>
        <v>66</v>
      </c>
    </row>
    <row r="304" spans="1:7" ht="15.75" customHeight="1">
      <c r="A304" s="22"/>
      <c r="C304" s="22" t="s">
        <v>168</v>
      </c>
      <c r="D304" s="14" t="s">
        <v>169</v>
      </c>
      <c r="E304" s="189"/>
      <c r="F304" s="1">
        <v>50</v>
      </c>
      <c r="G304" s="1">
        <v>66</v>
      </c>
    </row>
    <row r="305" spans="1:6" ht="15.75" customHeight="1">
      <c r="A305" s="22"/>
      <c r="C305" s="22"/>
      <c r="D305" s="14" t="s">
        <v>172</v>
      </c>
      <c r="E305" s="189"/>
      <c r="F305" s="1"/>
    </row>
    <row r="306" spans="1:7" ht="15.75" customHeight="1">
      <c r="A306" s="24"/>
      <c r="B306" s="3" t="s">
        <v>162</v>
      </c>
      <c r="C306" s="140" t="s">
        <v>163</v>
      </c>
      <c r="E306" s="143"/>
      <c r="F306" s="1">
        <f>SUM(F307)</f>
        <v>14</v>
      </c>
      <c r="G306" s="1">
        <f>SUM(G307)</f>
        <v>14</v>
      </c>
    </row>
    <row r="307" spans="1:7" ht="15.75" customHeight="1">
      <c r="A307" s="1"/>
      <c r="C307" s="2" t="s">
        <v>164</v>
      </c>
      <c r="D307" s="14" t="s">
        <v>165</v>
      </c>
      <c r="E307" s="189"/>
      <c r="F307" s="1">
        <v>14</v>
      </c>
      <c r="G307" s="1">
        <v>14</v>
      </c>
    </row>
    <row r="308" spans="1:7" ht="15.75" customHeight="1">
      <c r="A308" s="3" t="s">
        <v>312</v>
      </c>
      <c r="B308" s="3" t="s">
        <v>313</v>
      </c>
      <c r="E308" s="38"/>
      <c r="F308" s="4">
        <v>450</v>
      </c>
      <c r="G308" s="4">
        <f>SUM(G309:G310)</f>
        <v>479</v>
      </c>
    </row>
    <row r="309" spans="2:7" ht="15.75" customHeight="1">
      <c r="B309" s="3" t="s">
        <v>328</v>
      </c>
      <c r="C309" s="2" t="s">
        <v>329</v>
      </c>
      <c r="E309" s="38"/>
      <c r="F309" s="4">
        <v>0</v>
      </c>
      <c r="G309" s="4">
        <v>377</v>
      </c>
    </row>
    <row r="310" spans="1:7" ht="15.75" customHeight="1">
      <c r="A310" s="1"/>
      <c r="B310" s="24" t="s">
        <v>330</v>
      </c>
      <c r="C310" s="1" t="s">
        <v>331</v>
      </c>
      <c r="D310" s="1"/>
      <c r="E310" s="189"/>
      <c r="F310" s="1">
        <v>0</v>
      </c>
      <c r="G310" s="1">
        <v>102</v>
      </c>
    </row>
    <row r="311" spans="1:6" ht="15.75" customHeight="1">
      <c r="A311" s="1"/>
      <c r="D311" s="14"/>
      <c r="E311" s="189"/>
      <c r="F311" s="1"/>
    </row>
    <row r="312" spans="1:7" ht="15.75" customHeight="1">
      <c r="A312" s="55" t="s">
        <v>149</v>
      </c>
      <c r="B312" s="55"/>
      <c r="C312" s="173"/>
      <c r="D312" s="55"/>
      <c r="E312" s="183">
        <v>1</v>
      </c>
      <c r="F312" s="184">
        <f>SUM(F313+F318+F320)</f>
        <v>1525</v>
      </c>
      <c r="G312" s="184">
        <f>SUM(G313+G318+G320)</f>
        <v>2925</v>
      </c>
    </row>
    <row r="313" spans="1:7" ht="15.75" customHeight="1">
      <c r="A313" s="23" t="s">
        <v>173</v>
      </c>
      <c r="B313" s="23" t="s">
        <v>4</v>
      </c>
      <c r="C313" s="23"/>
      <c r="E313" s="51"/>
      <c r="F313" s="52">
        <f>SUM(F315+F317)</f>
        <v>1287</v>
      </c>
      <c r="G313" s="52">
        <f>SUM(G315+G317)</f>
        <v>2387</v>
      </c>
    </row>
    <row r="314" spans="2:7" ht="15.75" customHeight="1">
      <c r="B314" s="3" t="s">
        <v>214</v>
      </c>
      <c r="D314" s="2" t="s">
        <v>215</v>
      </c>
      <c r="E314" s="51"/>
      <c r="F314" s="52"/>
      <c r="G314" s="52"/>
    </row>
    <row r="315" spans="3:7" ht="15.75" customHeight="1">
      <c r="C315" s="2" t="s">
        <v>283</v>
      </c>
      <c r="D315" s="2" t="s">
        <v>284</v>
      </c>
      <c r="E315" s="51"/>
      <c r="F315" s="52">
        <v>1237</v>
      </c>
      <c r="G315" s="52">
        <v>2337</v>
      </c>
    </row>
    <row r="316" spans="3:7" ht="15.75" customHeight="1">
      <c r="C316" s="25"/>
      <c r="D316" s="2" t="s">
        <v>296</v>
      </c>
      <c r="E316" s="51"/>
      <c r="F316" s="52"/>
      <c r="G316" s="52"/>
    </row>
    <row r="317" spans="3:7" ht="15.75" customHeight="1">
      <c r="C317" s="25" t="s">
        <v>285</v>
      </c>
      <c r="D317" s="2" t="s">
        <v>297</v>
      </c>
      <c r="E317" s="51"/>
      <c r="F317" s="52">
        <v>50</v>
      </c>
      <c r="G317" s="52">
        <v>50</v>
      </c>
    </row>
    <row r="318" spans="1:7" ht="15.75" customHeight="1">
      <c r="A318" s="23" t="s">
        <v>177</v>
      </c>
      <c r="B318" s="23" t="s">
        <v>14</v>
      </c>
      <c r="C318" s="23"/>
      <c r="D318" s="23"/>
      <c r="E318" s="51"/>
      <c r="F318" s="185">
        <v>174</v>
      </c>
      <c r="G318" s="185">
        <v>430</v>
      </c>
    </row>
    <row r="319" spans="3:7" ht="15.75" customHeight="1">
      <c r="C319" s="2" t="s">
        <v>42</v>
      </c>
      <c r="E319" s="51"/>
      <c r="F319" s="185"/>
      <c r="G319" s="185"/>
    </row>
    <row r="320" spans="1:7" ht="15.75" customHeight="1">
      <c r="A320" s="23" t="s">
        <v>156</v>
      </c>
      <c r="B320" s="23" t="s">
        <v>157</v>
      </c>
      <c r="C320" s="23"/>
      <c r="E320" s="51"/>
      <c r="F320" s="185">
        <f>SUM(F321+F324)</f>
        <v>64</v>
      </c>
      <c r="G320" s="185">
        <f>SUM(G321+G324)</f>
        <v>108</v>
      </c>
    </row>
    <row r="321" spans="1:7" ht="15.75" customHeight="1">
      <c r="A321" s="22"/>
      <c r="B321" s="3" t="s">
        <v>167</v>
      </c>
      <c r="C321" s="22" t="s">
        <v>15</v>
      </c>
      <c r="E321" s="189"/>
      <c r="F321" s="1">
        <f>SUM(F322)</f>
        <v>50</v>
      </c>
      <c r="G321" s="1">
        <f>SUM(G322)</f>
        <v>64</v>
      </c>
    </row>
    <row r="322" spans="1:7" ht="15.75" customHeight="1">
      <c r="A322" s="22"/>
      <c r="C322" s="22" t="s">
        <v>168</v>
      </c>
      <c r="D322" s="14" t="s">
        <v>169</v>
      </c>
      <c r="E322" s="189"/>
      <c r="F322" s="1">
        <v>50</v>
      </c>
      <c r="G322" s="1">
        <v>64</v>
      </c>
    </row>
    <row r="323" spans="1:6" ht="15.75" customHeight="1">
      <c r="A323" s="22"/>
      <c r="C323" s="22"/>
      <c r="D323" s="14" t="s">
        <v>172</v>
      </c>
      <c r="E323" s="189"/>
      <c r="F323" s="1"/>
    </row>
    <row r="324" spans="1:7" ht="15.75" customHeight="1">
      <c r="A324" s="24"/>
      <c r="B324" s="3" t="s">
        <v>162</v>
      </c>
      <c r="C324" s="140" t="s">
        <v>163</v>
      </c>
      <c r="E324" s="143"/>
      <c r="F324" s="1">
        <f>SUM(F325)</f>
        <v>14</v>
      </c>
      <c r="G324" s="1">
        <f>SUM(G325:G326)</f>
        <v>44</v>
      </c>
    </row>
    <row r="325" spans="1:7" ht="15.75" customHeight="1">
      <c r="A325" s="1"/>
      <c r="C325" s="2" t="s">
        <v>164</v>
      </c>
      <c r="D325" s="14" t="s">
        <v>165</v>
      </c>
      <c r="E325" s="189"/>
      <c r="F325" s="1">
        <v>14</v>
      </c>
      <c r="G325" s="1">
        <v>17</v>
      </c>
    </row>
    <row r="326" spans="1:7" ht="15.75" customHeight="1">
      <c r="A326" s="1"/>
      <c r="C326" s="2" t="s">
        <v>196</v>
      </c>
      <c r="D326" s="14" t="s">
        <v>359</v>
      </c>
      <c r="E326" s="189"/>
      <c r="F326" s="1">
        <v>0</v>
      </c>
      <c r="G326" s="1">
        <v>27</v>
      </c>
    </row>
    <row r="327" spans="1:6" ht="15.75" customHeight="1">
      <c r="A327" s="1"/>
      <c r="D327" s="14"/>
      <c r="E327" s="189"/>
      <c r="F327" s="1"/>
    </row>
    <row r="328" spans="5:7" s="24" customFormat="1" ht="15.75" customHeight="1">
      <c r="E328" s="143"/>
      <c r="F328" s="144"/>
      <c r="G328" s="144"/>
    </row>
    <row r="329" spans="1:7" ht="15.75">
      <c r="A329" s="55" t="s">
        <v>298</v>
      </c>
      <c r="B329" s="55"/>
      <c r="C329" s="173"/>
      <c r="D329" s="173"/>
      <c r="E329" s="183"/>
      <c r="F329" s="184">
        <f>SUM(F330)</f>
        <v>2100</v>
      </c>
      <c r="G329" s="184">
        <f>SUM(G330)</f>
        <v>3845</v>
      </c>
    </row>
    <row r="330" spans="1:7" ht="15.75" customHeight="1">
      <c r="A330" s="23" t="s">
        <v>156</v>
      </c>
      <c r="B330" s="23" t="s">
        <v>157</v>
      </c>
      <c r="C330" s="23"/>
      <c r="E330" s="54"/>
      <c r="F330" s="52">
        <f>SUM(F331+F336+F345)</f>
        <v>2100</v>
      </c>
      <c r="G330" s="52">
        <f>SUM(G331+G336+G345+G344)</f>
        <v>3845</v>
      </c>
    </row>
    <row r="331" spans="1:7" ht="17.25" customHeight="1">
      <c r="A331" s="22"/>
      <c r="B331" s="3" t="s">
        <v>167</v>
      </c>
      <c r="C331" s="22" t="s">
        <v>15</v>
      </c>
      <c r="E331" s="54"/>
      <c r="F331" s="52">
        <f>SUM(F332)</f>
        <v>850</v>
      </c>
      <c r="G331" s="52">
        <f>SUM(G332)</f>
        <v>850</v>
      </c>
    </row>
    <row r="332" spans="1:7" ht="17.25" customHeight="1">
      <c r="A332" s="22"/>
      <c r="C332" s="22" t="s">
        <v>168</v>
      </c>
      <c r="D332" s="14" t="s">
        <v>169</v>
      </c>
      <c r="E332" s="54"/>
      <c r="F332" s="52">
        <v>850</v>
      </c>
      <c r="G332" s="52">
        <v>850</v>
      </c>
    </row>
    <row r="333" spans="3:7" ht="17.25" customHeight="1">
      <c r="C333" s="22"/>
      <c r="D333" s="22" t="s">
        <v>68</v>
      </c>
      <c r="E333" s="197">
        <v>500</v>
      </c>
      <c r="F333" s="52"/>
      <c r="G333" s="52"/>
    </row>
    <row r="334" spans="4:7" ht="15.75">
      <c r="D334" s="2" t="s">
        <v>34</v>
      </c>
      <c r="E334" s="53">
        <v>250</v>
      </c>
      <c r="F334" s="52"/>
      <c r="G334" s="52"/>
    </row>
    <row r="335" spans="4:7" ht="15.75">
      <c r="D335" s="2" t="s">
        <v>76</v>
      </c>
      <c r="E335" s="53">
        <v>100</v>
      </c>
      <c r="F335" s="52"/>
      <c r="G335" s="52"/>
    </row>
    <row r="336" spans="2:7" ht="15.75">
      <c r="B336" s="3" t="s">
        <v>158</v>
      </c>
      <c r="C336" s="22" t="s">
        <v>16</v>
      </c>
      <c r="E336" s="53"/>
      <c r="F336" s="52">
        <f>SUM(F337+F341+F342)</f>
        <v>1080</v>
      </c>
      <c r="G336" s="52">
        <f>SUM(G337+G341+G342)</f>
        <v>2552</v>
      </c>
    </row>
    <row r="337" spans="3:7" ht="15.75">
      <c r="C337" s="22" t="s">
        <v>192</v>
      </c>
      <c r="D337" s="2" t="s">
        <v>193</v>
      </c>
      <c r="E337" s="53"/>
      <c r="F337" s="52">
        <v>380</v>
      </c>
      <c r="G337" s="52">
        <v>380</v>
      </c>
    </row>
    <row r="338" spans="4:7" ht="15.75">
      <c r="D338" s="2" t="s">
        <v>40</v>
      </c>
      <c r="E338" s="53">
        <v>170</v>
      </c>
      <c r="F338" s="52">
        <v>170</v>
      </c>
      <c r="G338" s="52">
        <v>170</v>
      </c>
    </row>
    <row r="339" spans="4:7" ht="15.75">
      <c r="D339" s="2" t="s">
        <v>58</v>
      </c>
      <c r="E339" s="53">
        <v>200</v>
      </c>
      <c r="F339" s="52">
        <v>200</v>
      </c>
      <c r="G339" s="52">
        <v>200</v>
      </c>
    </row>
    <row r="340" spans="4:7" ht="15.75">
      <c r="D340" s="2" t="s">
        <v>220</v>
      </c>
      <c r="E340" s="53">
        <v>10</v>
      </c>
      <c r="F340" s="52">
        <v>10</v>
      </c>
      <c r="G340" s="52">
        <v>10</v>
      </c>
    </row>
    <row r="341" spans="3:7" ht="15.75">
      <c r="C341" s="1" t="s">
        <v>170</v>
      </c>
      <c r="D341" s="2" t="s">
        <v>56</v>
      </c>
      <c r="E341" s="53"/>
      <c r="F341" s="52">
        <v>200</v>
      </c>
      <c r="G341" s="52">
        <v>142</v>
      </c>
    </row>
    <row r="342" spans="3:7" ht="15.75">
      <c r="C342" s="2" t="s">
        <v>160</v>
      </c>
      <c r="D342" s="2" t="s">
        <v>161</v>
      </c>
      <c r="E342" s="53"/>
      <c r="F342" s="52">
        <v>500</v>
      </c>
      <c r="G342" s="52">
        <v>2030</v>
      </c>
    </row>
    <row r="343" spans="4:7" ht="15.75">
      <c r="D343" s="2" t="s">
        <v>299</v>
      </c>
      <c r="E343" s="53"/>
      <c r="F343" s="52"/>
      <c r="G343" s="52"/>
    </row>
    <row r="344" spans="2:7" ht="15.75">
      <c r="B344" s="2" t="s">
        <v>243</v>
      </c>
      <c r="C344" s="2" t="s">
        <v>369</v>
      </c>
      <c r="E344" s="53"/>
      <c r="F344" s="52">
        <v>0</v>
      </c>
      <c r="G344" s="52">
        <v>58</v>
      </c>
    </row>
    <row r="345" spans="2:7" ht="15.75">
      <c r="B345" s="3" t="s">
        <v>162</v>
      </c>
      <c r="C345" s="140" t="s">
        <v>163</v>
      </c>
      <c r="E345" s="54"/>
      <c r="F345" s="52">
        <f>SUM(F346)</f>
        <v>170</v>
      </c>
      <c r="G345" s="52">
        <f>SUM(G346)</f>
        <v>385</v>
      </c>
    </row>
    <row r="346" spans="1:7" ht="15.75">
      <c r="A346" s="1"/>
      <c r="C346" s="2" t="s">
        <v>164</v>
      </c>
      <c r="D346" s="14" t="s">
        <v>165</v>
      </c>
      <c r="E346" s="189"/>
      <c r="F346" s="1">
        <v>170</v>
      </c>
      <c r="G346" s="1">
        <v>385</v>
      </c>
    </row>
    <row r="347" spans="2:7" ht="15.75">
      <c r="B347" s="14"/>
      <c r="C347" s="145"/>
      <c r="D347" s="14"/>
      <c r="E347" s="54"/>
      <c r="F347" s="200"/>
      <c r="G347" s="200"/>
    </row>
    <row r="348" spans="1:7" ht="15.75">
      <c r="A348" s="55" t="s">
        <v>151</v>
      </c>
      <c r="B348" s="167"/>
      <c r="C348" s="175"/>
      <c r="D348" s="167"/>
      <c r="E348" s="199"/>
      <c r="F348" s="146">
        <f>SUM(F349)</f>
        <v>25</v>
      </c>
      <c r="G348" s="146">
        <f>SUM(G349)</f>
        <v>113</v>
      </c>
    </row>
    <row r="349" spans="1:7" ht="15.75">
      <c r="A349" s="23" t="s">
        <v>156</v>
      </c>
      <c r="B349" s="23" t="s">
        <v>157</v>
      </c>
      <c r="C349" s="23"/>
      <c r="E349" s="54"/>
      <c r="F349" s="200">
        <f>SUM(F355)</f>
        <v>25</v>
      </c>
      <c r="G349" s="200">
        <f>SUM(G350+G354+G359)</f>
        <v>113</v>
      </c>
    </row>
    <row r="350" spans="1:7" ht="15.75">
      <c r="A350" s="23"/>
      <c r="B350" s="3" t="s">
        <v>167</v>
      </c>
      <c r="C350" s="22" t="s">
        <v>15</v>
      </c>
      <c r="E350" s="51"/>
      <c r="F350" s="52">
        <f>SUM(F351)</f>
        <v>0</v>
      </c>
      <c r="G350" s="52">
        <f>SUM(G351)</f>
        <v>74</v>
      </c>
    </row>
    <row r="351" spans="1:7" ht="15.75">
      <c r="A351" s="23"/>
      <c r="C351" s="22" t="s">
        <v>168</v>
      </c>
      <c r="D351" s="14" t="s">
        <v>169</v>
      </c>
      <c r="E351" s="51"/>
      <c r="F351" s="52">
        <v>0</v>
      </c>
      <c r="G351" s="52">
        <f>SUM(G352:G353)</f>
        <v>74</v>
      </c>
    </row>
    <row r="352" spans="1:7" ht="15.75">
      <c r="A352" s="23"/>
      <c r="C352" s="22"/>
      <c r="D352" s="2" t="s">
        <v>35</v>
      </c>
      <c r="E352" s="53"/>
      <c r="F352" s="52">
        <v>0</v>
      </c>
      <c r="G352" s="52">
        <v>66</v>
      </c>
    </row>
    <row r="353" spans="1:7" ht="15.75">
      <c r="A353" s="23"/>
      <c r="C353" s="22"/>
      <c r="D353" s="2" t="s">
        <v>355</v>
      </c>
      <c r="E353" s="53"/>
      <c r="F353" s="52">
        <v>0</v>
      </c>
      <c r="G353" s="52">
        <v>8</v>
      </c>
    </row>
    <row r="354" spans="2:7" ht="15.75">
      <c r="B354" s="3" t="s">
        <v>158</v>
      </c>
      <c r="C354" s="22" t="s">
        <v>16</v>
      </c>
      <c r="E354" s="53"/>
      <c r="F354" s="200">
        <v>25</v>
      </c>
      <c r="G354" s="200">
        <v>18</v>
      </c>
    </row>
    <row r="355" spans="3:7" ht="15.75">
      <c r="C355" s="22" t="s">
        <v>192</v>
      </c>
      <c r="D355" s="2" t="s">
        <v>193</v>
      </c>
      <c r="E355" s="53"/>
      <c r="F355" s="200">
        <v>25</v>
      </c>
      <c r="G355" s="200">
        <v>18</v>
      </c>
    </row>
    <row r="356" spans="4:7" ht="15.75">
      <c r="D356" s="2" t="s">
        <v>40</v>
      </c>
      <c r="E356" s="53">
        <v>10</v>
      </c>
      <c r="F356" s="200">
        <v>10</v>
      </c>
      <c r="G356" s="200">
        <v>3</v>
      </c>
    </row>
    <row r="357" spans="4:7" ht="15.75">
      <c r="D357" s="2" t="s">
        <v>220</v>
      </c>
      <c r="E357" s="53">
        <v>15</v>
      </c>
      <c r="F357" s="200">
        <v>15</v>
      </c>
      <c r="G357" s="200">
        <v>15</v>
      </c>
    </row>
    <row r="358" spans="2:7" ht="15.75">
      <c r="B358" s="3" t="s">
        <v>162</v>
      </c>
      <c r="C358" s="140" t="s">
        <v>163</v>
      </c>
      <c r="E358" s="54"/>
      <c r="F358" s="200"/>
      <c r="G358" s="200"/>
    </row>
    <row r="359" spans="3:7" ht="15.75">
      <c r="C359" s="2" t="s">
        <v>164</v>
      </c>
      <c r="D359" s="14" t="s">
        <v>165</v>
      </c>
      <c r="E359" s="189"/>
      <c r="F359" s="200"/>
      <c r="G359" s="200">
        <v>21</v>
      </c>
    </row>
    <row r="360" spans="1:7" s="24" customFormat="1" ht="31.5" customHeight="1">
      <c r="A360" s="213" t="s">
        <v>43</v>
      </c>
      <c r="B360" s="214"/>
      <c r="C360" s="214"/>
      <c r="D360" s="214"/>
      <c r="E360" s="147"/>
      <c r="F360" s="146">
        <f>SUM(F6+F15+F35+F183+F197+F205+F232+F265+F294+F348+F94+F102+F163+F192+F210+F216+F221+F255+F260+F312+F329)</f>
        <v>41993</v>
      </c>
      <c r="G360" s="146">
        <f>SUM(G6+G15+G35+G183+G197+G205+G232+G265+G294+G348+G94+G102+G163+G192+G210+G216+G221+G255+G260+G312+G329)</f>
        <v>54956</v>
      </c>
    </row>
    <row r="361" spans="1:7" s="24" customFormat="1" ht="15.75">
      <c r="A361" s="3" t="s">
        <v>13</v>
      </c>
      <c r="B361" s="3"/>
      <c r="C361" s="23"/>
      <c r="D361" s="23"/>
      <c r="E361" s="57">
        <f>SUM(E35+E265+E294+E163+E312)</f>
        <v>6</v>
      </c>
      <c r="F361" s="58" t="s">
        <v>12</v>
      </c>
      <c r="G361" s="58"/>
    </row>
    <row r="362" ht="15.75">
      <c r="F362" s="5"/>
    </row>
    <row r="363" ht="15.75">
      <c r="F363" s="5"/>
    </row>
    <row r="364" ht="15.75">
      <c r="F364" s="5"/>
    </row>
    <row r="365" ht="15.75">
      <c r="F365" s="5"/>
    </row>
    <row r="366" ht="15.75">
      <c r="F366" s="5"/>
    </row>
    <row r="367" ht="15.75">
      <c r="F367" s="5"/>
    </row>
    <row r="368" ht="15.75">
      <c r="F368" s="5"/>
    </row>
    <row r="369" ht="15.75">
      <c r="F369" s="5"/>
    </row>
    <row r="370" ht="15.75">
      <c r="F370" s="5"/>
    </row>
    <row r="371" ht="15.75">
      <c r="F371" s="5"/>
    </row>
    <row r="372" ht="15.75">
      <c r="F372" s="5"/>
    </row>
    <row r="373" ht="15.75">
      <c r="F373" s="5"/>
    </row>
    <row r="374" ht="15.75">
      <c r="F374" s="5"/>
    </row>
    <row r="375" ht="15.75">
      <c r="F375" s="5"/>
    </row>
    <row r="376" ht="15.75">
      <c r="F376" s="5"/>
    </row>
    <row r="377" ht="15.75">
      <c r="F377" s="5"/>
    </row>
    <row r="378" ht="15.75">
      <c r="F378" s="5"/>
    </row>
    <row r="379" ht="15.75">
      <c r="F379" s="5"/>
    </row>
    <row r="380" ht="15.75">
      <c r="F380" s="5"/>
    </row>
    <row r="381" ht="15.75">
      <c r="F381" s="5"/>
    </row>
    <row r="382" ht="15.75">
      <c r="F382" s="5"/>
    </row>
    <row r="383" ht="15.75">
      <c r="F383" s="5"/>
    </row>
    <row r="384" ht="15.75">
      <c r="F384" s="5"/>
    </row>
    <row r="385" ht="15.75">
      <c r="F385" s="5"/>
    </row>
    <row r="386" ht="15.75">
      <c r="F386" s="5"/>
    </row>
    <row r="387" ht="15.75">
      <c r="F387" s="5"/>
    </row>
    <row r="388" ht="15.75">
      <c r="F388" s="5"/>
    </row>
    <row r="389" ht="15.75">
      <c r="F389" s="5"/>
    </row>
    <row r="390" ht="15.75">
      <c r="F390" s="5"/>
    </row>
    <row r="391" ht="15.75">
      <c r="F391" s="5"/>
    </row>
    <row r="392" ht="15.75">
      <c r="F392" s="5"/>
    </row>
    <row r="393" ht="15.75">
      <c r="F393" s="5"/>
    </row>
    <row r="394" ht="15.75">
      <c r="F394" s="5"/>
    </row>
    <row r="395" ht="15.75">
      <c r="F395" s="5"/>
    </row>
  </sheetData>
  <sheetProtection/>
  <mergeCells count="5">
    <mergeCell ref="A3:F3"/>
    <mergeCell ref="A4:F4"/>
    <mergeCell ref="A360:D360"/>
    <mergeCell ref="A1:G1"/>
    <mergeCell ref="A2:G2"/>
  </mergeCells>
  <printOptions gridLines="1" headings="1" horizontalCentered="1"/>
  <pageMargins left="0.15748031496062992" right="0.15748031496062992" top="0.7874015748031497" bottom="0.7874015748031497" header="0.5118110236220472" footer="0.5118110236220472"/>
  <pageSetup horizontalDpi="600" verticalDpi="600" orientation="portrait" paperSize="9" scale="65" r:id="rId1"/>
  <headerFooter alignWithMargins="0">
    <oddFooter>&amp;C&amp;P. oldal, összesen: &amp;N</oddFooter>
  </headerFooter>
  <rowBreaks count="1" manualBreakCount="1">
    <brk id="204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29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81.57421875" style="0" customWidth="1"/>
    <col min="2" max="3" width="11.8515625" style="0" customWidth="1"/>
    <col min="4" max="4" width="11.00390625" style="0" customWidth="1"/>
    <col min="5" max="5" width="13.421875" style="0" customWidth="1"/>
  </cols>
  <sheetData>
    <row r="1" spans="1:5" ht="15.75">
      <c r="A1" s="202" t="s">
        <v>387</v>
      </c>
      <c r="B1" s="202"/>
      <c r="C1" s="202"/>
      <c r="D1" s="202"/>
      <c r="E1" s="202"/>
    </row>
    <row r="2" spans="1:5" ht="15.75">
      <c r="A2" s="202" t="s">
        <v>375</v>
      </c>
      <c r="B2" s="202"/>
      <c r="C2" s="202"/>
      <c r="D2" s="202"/>
      <c r="E2" s="202"/>
    </row>
    <row r="3" spans="1:5" ht="15.75">
      <c r="A3" s="205" t="s">
        <v>72</v>
      </c>
      <c r="B3" s="205"/>
      <c r="C3" s="205"/>
      <c r="D3" s="205"/>
      <c r="E3" s="205"/>
    </row>
    <row r="4" spans="1:5" ht="15.75">
      <c r="A4" s="205" t="s">
        <v>324</v>
      </c>
      <c r="B4" s="205"/>
      <c r="C4" s="205"/>
      <c r="D4" s="205"/>
      <c r="E4" s="205"/>
    </row>
    <row r="5" spans="1:5" ht="15.75">
      <c r="A5" s="1"/>
      <c r="B5" s="1"/>
      <c r="C5" s="1"/>
      <c r="D5" s="1"/>
      <c r="E5" s="1"/>
    </row>
    <row r="6" spans="1:5" ht="45" customHeight="1">
      <c r="A6" s="27" t="s">
        <v>88</v>
      </c>
      <c r="B6" s="72" t="s">
        <v>86</v>
      </c>
      <c r="C6" s="72" t="s">
        <v>87</v>
      </c>
      <c r="D6" s="72" t="s">
        <v>354</v>
      </c>
      <c r="E6" s="72" t="s">
        <v>43</v>
      </c>
    </row>
    <row r="7" spans="1:5" ht="15.75">
      <c r="A7" s="40"/>
      <c r="B7" s="40"/>
      <c r="C7" s="40"/>
      <c r="D7" s="40"/>
      <c r="E7" s="40"/>
    </row>
    <row r="8" spans="1:5" ht="15.75">
      <c r="A8" s="48" t="s">
        <v>155</v>
      </c>
      <c r="B8" s="62">
        <v>215</v>
      </c>
      <c r="C8" s="62">
        <v>0</v>
      </c>
      <c r="D8" s="62">
        <v>0</v>
      </c>
      <c r="E8" s="62">
        <f aca="true" t="shared" si="0" ref="E8:E21">SUM(B8:D8)</f>
        <v>215</v>
      </c>
    </row>
    <row r="9" spans="1:5" ht="15.75">
      <c r="A9" s="3" t="s">
        <v>166</v>
      </c>
      <c r="B9" s="62">
        <v>871</v>
      </c>
      <c r="C9" s="62">
        <v>0</v>
      </c>
      <c r="D9" s="62">
        <v>0</v>
      </c>
      <c r="E9" s="62">
        <f t="shared" si="0"/>
        <v>871</v>
      </c>
    </row>
    <row r="10" spans="1:5" ht="15.75">
      <c r="A10" s="28" t="s">
        <v>94</v>
      </c>
      <c r="B10" s="62">
        <v>6629</v>
      </c>
      <c r="C10" s="62">
        <v>0</v>
      </c>
      <c r="D10" s="62">
        <v>0</v>
      </c>
      <c r="E10" s="62">
        <f t="shared" si="0"/>
        <v>6629</v>
      </c>
    </row>
    <row r="11" spans="1:5" ht="15.75">
      <c r="A11" s="28" t="s">
        <v>213</v>
      </c>
      <c r="B11" s="62">
        <v>1080</v>
      </c>
      <c r="C11" s="62">
        <v>0</v>
      </c>
      <c r="D11" s="62">
        <v>0</v>
      </c>
      <c r="E11" s="62">
        <f t="shared" si="0"/>
        <v>1080</v>
      </c>
    </row>
    <row r="12" spans="1:5" ht="15.75">
      <c r="A12" s="28" t="s">
        <v>124</v>
      </c>
      <c r="B12" s="62">
        <v>18151</v>
      </c>
      <c r="C12" s="62">
        <v>0</v>
      </c>
      <c r="D12" s="62"/>
      <c r="E12" s="62">
        <f t="shared" si="0"/>
        <v>18151</v>
      </c>
    </row>
    <row r="13" spans="1:5" ht="15.75">
      <c r="A13" s="3" t="s">
        <v>130</v>
      </c>
      <c r="B13" s="62">
        <v>7130</v>
      </c>
      <c r="C13" s="62">
        <v>0</v>
      </c>
      <c r="D13" s="62">
        <v>0</v>
      </c>
      <c r="E13" s="62">
        <f>SUM(B13:D13)</f>
        <v>7130</v>
      </c>
    </row>
    <row r="14" spans="1:5" ht="15.75">
      <c r="A14" s="3" t="s">
        <v>252</v>
      </c>
      <c r="B14" s="62">
        <v>102</v>
      </c>
      <c r="C14" s="62">
        <v>0</v>
      </c>
      <c r="D14" s="62">
        <v>0</v>
      </c>
      <c r="E14" s="62">
        <f>SUM(B14:D14)</f>
        <v>102</v>
      </c>
    </row>
    <row r="15" spans="1:5" ht="15.75">
      <c r="A15" s="3" t="s">
        <v>323</v>
      </c>
      <c r="B15" s="62">
        <v>2671</v>
      </c>
      <c r="C15" s="62">
        <v>0</v>
      </c>
      <c r="D15" s="62">
        <v>0</v>
      </c>
      <c r="E15" s="62">
        <f t="shared" si="0"/>
        <v>2671</v>
      </c>
    </row>
    <row r="16" spans="1:5" ht="15.75">
      <c r="A16" s="3" t="s">
        <v>257</v>
      </c>
      <c r="B16" s="62">
        <v>378</v>
      </c>
      <c r="C16" s="62">
        <v>0</v>
      </c>
      <c r="D16" s="62">
        <v>0</v>
      </c>
      <c r="E16" s="62">
        <f>SUM(B16:D16)</f>
        <v>378</v>
      </c>
    </row>
    <row r="17" spans="1:5" ht="15.75">
      <c r="A17" s="3" t="s">
        <v>261</v>
      </c>
      <c r="B17" s="62">
        <v>196</v>
      </c>
      <c r="C17" s="62">
        <v>0</v>
      </c>
      <c r="D17" s="62">
        <v>0</v>
      </c>
      <c r="E17" s="62">
        <f t="shared" si="0"/>
        <v>196</v>
      </c>
    </row>
    <row r="18" spans="1:5" ht="15.75">
      <c r="A18" s="3" t="s">
        <v>263</v>
      </c>
      <c r="B18" s="62">
        <v>0</v>
      </c>
      <c r="C18" s="62">
        <v>0</v>
      </c>
      <c r="D18" s="62">
        <v>2074</v>
      </c>
      <c r="E18" s="62">
        <f t="shared" si="0"/>
        <v>2074</v>
      </c>
    </row>
    <row r="19" spans="1:5" ht="15.75">
      <c r="A19" s="3" t="s">
        <v>267</v>
      </c>
      <c r="B19" s="62">
        <v>0</v>
      </c>
      <c r="C19" s="62">
        <v>0</v>
      </c>
      <c r="D19" s="62">
        <v>369</v>
      </c>
      <c r="E19" s="62">
        <f>SUM(B19:D19)</f>
        <v>369</v>
      </c>
    </row>
    <row r="20" spans="1:5" ht="15.75">
      <c r="A20" s="3" t="s">
        <v>270</v>
      </c>
      <c r="B20" s="63">
        <v>325</v>
      </c>
      <c r="C20" s="63">
        <v>0</v>
      </c>
      <c r="D20" s="63">
        <v>0</v>
      </c>
      <c r="E20" s="63">
        <f t="shared" si="0"/>
        <v>325</v>
      </c>
    </row>
    <row r="21" spans="1:5" ht="15.75">
      <c r="A21" s="3" t="s">
        <v>278</v>
      </c>
      <c r="B21" s="64">
        <v>999</v>
      </c>
      <c r="C21" s="64">
        <v>0</v>
      </c>
      <c r="D21" s="63">
        <v>0</v>
      </c>
      <c r="E21" s="64">
        <f t="shared" si="0"/>
        <v>999</v>
      </c>
    </row>
    <row r="22" spans="1:5" ht="15.75">
      <c r="A22" s="3" t="s">
        <v>281</v>
      </c>
      <c r="B22" s="64">
        <v>29</v>
      </c>
      <c r="C22" s="64">
        <v>0</v>
      </c>
      <c r="D22" s="63">
        <v>0</v>
      </c>
      <c r="E22" s="64">
        <f aca="true" t="shared" si="1" ref="E22:E28">SUM(B22:D22)</f>
        <v>29</v>
      </c>
    </row>
    <row r="23" spans="1:5" ht="15.75">
      <c r="A23" s="24" t="s">
        <v>282</v>
      </c>
      <c r="B23" s="63">
        <v>25</v>
      </c>
      <c r="C23" s="64">
        <v>0</v>
      </c>
      <c r="D23" s="64">
        <v>0</v>
      </c>
      <c r="E23" s="64">
        <f t="shared" si="1"/>
        <v>25</v>
      </c>
    </row>
    <row r="24" spans="1:5" ht="15.75">
      <c r="A24" s="3" t="s">
        <v>147</v>
      </c>
      <c r="B24" s="63">
        <v>3070</v>
      </c>
      <c r="C24" s="64">
        <v>0</v>
      </c>
      <c r="D24" s="64">
        <v>0</v>
      </c>
      <c r="E24" s="64">
        <f t="shared" si="1"/>
        <v>3070</v>
      </c>
    </row>
    <row r="25" spans="1:5" ht="15.75">
      <c r="A25" s="3" t="s">
        <v>150</v>
      </c>
      <c r="B25" s="63">
        <v>3759</v>
      </c>
      <c r="C25" s="64">
        <v>0</v>
      </c>
      <c r="D25" s="64">
        <v>0</v>
      </c>
      <c r="E25" s="64">
        <f t="shared" si="1"/>
        <v>3759</v>
      </c>
    </row>
    <row r="26" spans="1:5" ht="15.75">
      <c r="A26" s="3" t="s">
        <v>149</v>
      </c>
      <c r="B26" s="63">
        <v>2925</v>
      </c>
      <c r="C26" s="64"/>
      <c r="D26" s="64"/>
      <c r="E26" s="64">
        <f t="shared" si="1"/>
        <v>2925</v>
      </c>
    </row>
    <row r="27" spans="1:5" ht="15.75">
      <c r="A27" s="3" t="s">
        <v>298</v>
      </c>
      <c r="B27" s="64">
        <v>0</v>
      </c>
      <c r="C27" s="64">
        <v>3845</v>
      </c>
      <c r="D27" s="64">
        <v>0</v>
      </c>
      <c r="E27" s="64">
        <f t="shared" si="1"/>
        <v>3845</v>
      </c>
    </row>
    <row r="28" spans="1:5" ht="15.75">
      <c r="A28" s="55" t="s">
        <v>151</v>
      </c>
      <c r="B28" s="65">
        <v>113</v>
      </c>
      <c r="C28" s="65">
        <v>0</v>
      </c>
      <c r="D28" s="65">
        <v>0</v>
      </c>
      <c r="E28" s="65">
        <f t="shared" si="1"/>
        <v>113</v>
      </c>
    </row>
    <row r="29" spans="1:5" ht="15.75">
      <c r="A29" s="66" t="s">
        <v>85</v>
      </c>
      <c r="B29" s="67">
        <f>SUM(B8:B28)</f>
        <v>48668</v>
      </c>
      <c r="C29" s="67">
        <f>SUM(C8:C28)</f>
        <v>3845</v>
      </c>
      <c r="D29" s="67">
        <f>SUM(D8:D28)</f>
        <v>2443</v>
      </c>
      <c r="E29" s="67">
        <f>SUM(E8:E28)</f>
        <v>54956</v>
      </c>
    </row>
    <row r="44" ht="15.75" customHeight="1"/>
  </sheetData>
  <sheetProtection/>
  <mergeCells count="4">
    <mergeCell ref="A1:E1"/>
    <mergeCell ref="A3:E3"/>
    <mergeCell ref="A4:E4"/>
    <mergeCell ref="A2:E2"/>
  </mergeCells>
  <printOptions gridLines="1"/>
  <pageMargins left="0.75" right="0.75" top="1" bottom="1" header="0.5" footer="0.5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2"/>
  <sheetViews>
    <sheetView view="pageBreakPreview" zoomScaleSheetLayoutView="100" zoomScalePageLayoutView="0" workbookViewId="0" topLeftCell="A1">
      <selection activeCell="C16" sqref="C16"/>
    </sheetView>
  </sheetViews>
  <sheetFormatPr defaultColWidth="10.28125" defaultRowHeight="12.75"/>
  <cols>
    <col min="1" max="1" width="41.00390625" style="15" customWidth="1"/>
    <col min="2" max="2" width="31.00390625" style="15" customWidth="1"/>
    <col min="3" max="3" width="14.00390625" style="15" customWidth="1"/>
    <col min="4" max="16384" width="10.28125" style="15" customWidth="1"/>
  </cols>
  <sheetData>
    <row r="1" spans="1:3" s="19" customFormat="1" ht="15.75">
      <c r="A1" s="216" t="s">
        <v>388</v>
      </c>
      <c r="B1" s="216"/>
      <c r="C1" s="216"/>
    </row>
    <row r="2" spans="1:3" s="19" customFormat="1" ht="15.75">
      <c r="A2" s="216" t="s">
        <v>376</v>
      </c>
      <c r="B2" s="216"/>
      <c r="C2" s="216"/>
    </row>
    <row r="3" spans="1:2" s="19" customFormat="1" ht="19.5" customHeight="1">
      <c r="A3" s="215" t="s">
        <v>72</v>
      </c>
      <c r="B3" s="215"/>
    </row>
    <row r="4" spans="1:2" s="19" customFormat="1" ht="20.25" customHeight="1">
      <c r="A4" s="215" t="s">
        <v>326</v>
      </c>
      <c r="B4" s="215"/>
    </row>
    <row r="5" spans="1:2" s="19" customFormat="1" ht="15.75" customHeight="1">
      <c r="A5" s="68"/>
      <c r="B5" s="69"/>
    </row>
    <row r="6" spans="1:3" s="19" customFormat="1" ht="42" customHeight="1">
      <c r="A6" s="109" t="s">
        <v>2</v>
      </c>
      <c r="B6" s="100" t="s">
        <v>337</v>
      </c>
      <c r="C6" s="101" t="s">
        <v>338</v>
      </c>
    </row>
    <row r="7" spans="1:3" s="19" customFormat="1" ht="37.5" customHeight="1">
      <c r="A7" s="2" t="s">
        <v>78</v>
      </c>
      <c r="B7" s="4">
        <v>2000</v>
      </c>
      <c r="C7" s="19">
        <v>5767</v>
      </c>
    </row>
    <row r="8" spans="1:3" s="19" customFormat="1" ht="37.5" customHeight="1">
      <c r="A8" s="70" t="s">
        <v>81</v>
      </c>
      <c r="B8" s="4">
        <v>215</v>
      </c>
      <c r="C8" s="19">
        <v>215</v>
      </c>
    </row>
    <row r="9" spans="1:3" s="19" customFormat="1" ht="37.5" customHeight="1">
      <c r="A9" s="70" t="s">
        <v>348</v>
      </c>
      <c r="B9" s="4">
        <v>0</v>
      </c>
      <c r="C9" s="19">
        <v>38</v>
      </c>
    </row>
    <row r="10" spans="1:3" s="19" customFormat="1" ht="37.5" customHeight="1">
      <c r="A10" s="70" t="s">
        <v>379</v>
      </c>
      <c r="B10" s="4">
        <v>0</v>
      </c>
      <c r="C10" s="19">
        <v>974</v>
      </c>
    </row>
    <row r="11" spans="1:3" s="19" customFormat="1" ht="37.5" customHeight="1">
      <c r="A11" s="70" t="s">
        <v>380</v>
      </c>
      <c r="B11" s="4">
        <v>0</v>
      </c>
      <c r="C11" s="19">
        <v>721</v>
      </c>
    </row>
    <row r="12" spans="1:3" s="19" customFormat="1" ht="37.5" customHeight="1">
      <c r="A12" s="116" t="s">
        <v>332</v>
      </c>
      <c r="B12" s="114">
        <v>450</v>
      </c>
      <c r="C12" s="36">
        <v>479</v>
      </c>
    </row>
    <row r="13" spans="1:3" s="19" customFormat="1" ht="37.5" customHeight="1">
      <c r="A13" s="116" t="s">
        <v>347</v>
      </c>
      <c r="B13" s="114">
        <v>0</v>
      </c>
      <c r="C13" s="36">
        <v>210</v>
      </c>
    </row>
    <row r="14" spans="1:3" s="19" customFormat="1" ht="37.5" customHeight="1">
      <c r="A14" s="110" t="s">
        <v>381</v>
      </c>
      <c r="B14" s="111"/>
      <c r="C14" s="112">
        <v>389</v>
      </c>
    </row>
    <row r="15" spans="1:3" s="19" customFormat="1" ht="39" customHeight="1">
      <c r="A15" s="113" t="s">
        <v>84</v>
      </c>
      <c r="B15" s="115">
        <f>SUM(B7:B14)</f>
        <v>2665</v>
      </c>
      <c r="C15" s="115">
        <f>SUM(C7:C14)</f>
        <v>8793</v>
      </c>
    </row>
    <row r="22" ht="15.75">
      <c r="A22" s="39"/>
    </row>
  </sheetData>
  <sheetProtection/>
  <mergeCells count="4">
    <mergeCell ref="A3:B3"/>
    <mergeCell ref="A4:B4"/>
    <mergeCell ref="A1:C1"/>
    <mergeCell ref="A2:C2"/>
  </mergeCells>
  <printOptions gridLines="1" headings="1"/>
  <pageMargins left="0.75" right="0.75" top="1" bottom="1" header="0.5" footer="0.5"/>
  <pageSetup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SheetLayoutView="100" zoomScalePageLayoutView="0" workbookViewId="0" topLeftCell="A1">
      <selection activeCell="B1" sqref="B1:H1"/>
    </sheetView>
  </sheetViews>
  <sheetFormatPr defaultColWidth="10.28125" defaultRowHeight="12.75"/>
  <cols>
    <col min="1" max="1" width="6.00390625" style="15" customWidth="1"/>
    <col min="2" max="2" width="56.28125" style="20" customWidth="1"/>
    <col min="3" max="4" width="10.28125" style="15" customWidth="1"/>
    <col min="5" max="6" width="9.140625" style="15" hidden="1" customWidth="1"/>
    <col min="7" max="7" width="10.28125" style="20" customWidth="1"/>
    <col min="8" max="8" width="12.57421875" style="15" customWidth="1"/>
    <col min="9" max="16384" width="10.28125" style="15" customWidth="1"/>
  </cols>
  <sheetData>
    <row r="1" spans="1:8" s="20" customFormat="1" ht="15.75" customHeight="1">
      <c r="A1" s="19"/>
      <c r="B1" s="216" t="s">
        <v>389</v>
      </c>
      <c r="C1" s="216"/>
      <c r="D1" s="216"/>
      <c r="E1" s="216"/>
      <c r="F1" s="216"/>
      <c r="G1" s="203"/>
      <c r="H1" s="204"/>
    </row>
    <row r="2" spans="1:8" s="20" customFormat="1" ht="15.75" customHeight="1">
      <c r="A2" s="216" t="s">
        <v>377</v>
      </c>
      <c r="B2" s="219"/>
      <c r="C2" s="219"/>
      <c r="D2" s="219"/>
      <c r="E2" s="219"/>
      <c r="F2" s="219"/>
      <c r="G2" s="219"/>
      <c r="H2" s="219"/>
    </row>
    <row r="3" spans="1:8" s="20" customFormat="1" ht="15.75">
      <c r="A3" s="19"/>
      <c r="B3" s="217" t="s">
        <v>72</v>
      </c>
      <c r="C3" s="217"/>
      <c r="D3" s="217"/>
      <c r="E3" s="217"/>
      <c r="F3" s="217"/>
      <c r="G3" s="203"/>
      <c r="H3" s="19"/>
    </row>
    <row r="4" spans="1:8" s="20" customFormat="1" ht="15.75">
      <c r="A4" s="19"/>
      <c r="B4" s="218" t="s">
        <v>44</v>
      </c>
      <c r="C4" s="218"/>
      <c r="D4" s="218"/>
      <c r="E4" s="218"/>
      <c r="F4" s="218"/>
      <c r="G4" s="203"/>
      <c r="H4" s="19"/>
    </row>
    <row r="5" spans="1:8" s="20" customFormat="1" ht="15.75">
      <c r="A5" s="19"/>
      <c r="B5" s="217" t="s">
        <v>37</v>
      </c>
      <c r="C5" s="217"/>
      <c r="D5" s="217"/>
      <c r="E5" s="217"/>
      <c r="F5" s="217"/>
      <c r="G5" s="203"/>
      <c r="H5" s="19"/>
    </row>
    <row r="6" spans="1:8" s="20" customFormat="1" ht="15.75">
      <c r="A6" s="19"/>
      <c r="B6" s="68"/>
      <c r="C6" s="68"/>
      <c r="D6" s="68"/>
      <c r="E6" s="68"/>
      <c r="F6" s="68"/>
      <c r="G6" s="19"/>
      <c r="H6" s="19"/>
    </row>
    <row r="7" spans="1:8" s="20" customFormat="1" ht="31.5">
      <c r="A7" s="117"/>
      <c r="B7" s="118" t="s">
        <v>2</v>
      </c>
      <c r="C7" s="119" t="s">
        <v>79</v>
      </c>
      <c r="D7" s="118" t="s">
        <v>333</v>
      </c>
      <c r="E7" s="150"/>
      <c r="F7" s="150"/>
      <c r="G7" s="120" t="s">
        <v>334</v>
      </c>
      <c r="H7" s="101" t="s">
        <v>338</v>
      </c>
    </row>
    <row r="8" spans="1:8" s="34" customFormat="1" ht="15.75">
      <c r="A8" s="20" t="s">
        <v>125</v>
      </c>
      <c r="B8" s="88" t="s">
        <v>126</v>
      </c>
      <c r="C8" s="89">
        <v>18396</v>
      </c>
      <c r="D8" s="89">
        <v>19933</v>
      </c>
      <c r="E8" s="151"/>
      <c r="F8" s="89"/>
      <c r="G8" s="98">
        <v>27748</v>
      </c>
      <c r="H8" s="98">
        <v>29319</v>
      </c>
    </row>
    <row r="9" spans="1:8" s="34" customFormat="1" ht="15.75">
      <c r="A9" s="20" t="s">
        <v>95</v>
      </c>
      <c r="B9" s="90" t="s">
        <v>96</v>
      </c>
      <c r="C9" s="89">
        <v>12771</v>
      </c>
      <c r="D9" s="89">
        <v>5450</v>
      </c>
      <c r="E9" s="151"/>
      <c r="F9" s="89"/>
      <c r="G9" s="99">
        <v>6700</v>
      </c>
      <c r="H9" s="99">
        <v>6725</v>
      </c>
    </row>
    <row r="10" spans="1:8" s="34" customFormat="1" ht="15.75">
      <c r="A10" s="20" t="s">
        <v>91</v>
      </c>
      <c r="B10" s="90" t="s">
        <v>92</v>
      </c>
      <c r="C10" s="89">
        <v>422</v>
      </c>
      <c r="D10" s="89">
        <v>999</v>
      </c>
      <c r="E10" s="151"/>
      <c r="F10" s="89"/>
      <c r="G10" s="99">
        <v>345</v>
      </c>
      <c r="H10" s="99">
        <v>1524</v>
      </c>
    </row>
    <row r="11" spans="1:8" s="34" customFormat="1" ht="15.75">
      <c r="A11" s="20" t="s">
        <v>301</v>
      </c>
      <c r="B11" s="90" t="s">
        <v>302</v>
      </c>
      <c r="C11" s="89">
        <v>0</v>
      </c>
      <c r="D11" s="89">
        <v>1649</v>
      </c>
      <c r="E11" s="151"/>
      <c r="F11" s="89"/>
      <c r="G11" s="89">
        <v>0</v>
      </c>
      <c r="H11" s="89">
        <v>1343</v>
      </c>
    </row>
    <row r="12" spans="1:8" s="34" customFormat="1" ht="15.75">
      <c r="A12" s="20" t="s">
        <v>103</v>
      </c>
      <c r="B12" s="91" t="s">
        <v>104</v>
      </c>
      <c r="C12" s="89">
        <v>2500</v>
      </c>
      <c r="D12" s="89">
        <v>3605</v>
      </c>
      <c r="E12" s="151"/>
      <c r="F12" s="89"/>
      <c r="G12" s="89">
        <v>7200</v>
      </c>
      <c r="H12" s="89">
        <v>8891</v>
      </c>
    </row>
    <row r="13" spans="1:8" s="34" customFormat="1" ht="15.75">
      <c r="A13" s="20"/>
      <c r="B13" s="92" t="s">
        <v>26</v>
      </c>
      <c r="C13" s="93">
        <f aca="true" t="shared" si="0" ref="C13:H13">SUM(C8:C12)</f>
        <v>34089</v>
      </c>
      <c r="D13" s="93">
        <f t="shared" si="0"/>
        <v>31636</v>
      </c>
      <c r="E13" s="93">
        <f t="shared" si="0"/>
        <v>0</v>
      </c>
      <c r="F13" s="93">
        <f t="shared" si="0"/>
        <v>0</v>
      </c>
      <c r="G13" s="93">
        <f t="shared" si="0"/>
        <v>41993</v>
      </c>
      <c r="H13" s="93">
        <f t="shared" si="0"/>
        <v>47802</v>
      </c>
    </row>
    <row r="14" spans="1:8" s="34" customFormat="1" ht="15.75">
      <c r="A14" s="20"/>
      <c r="B14" s="94"/>
      <c r="C14" s="95"/>
      <c r="D14" s="95"/>
      <c r="E14" s="152"/>
      <c r="F14" s="95"/>
      <c r="G14" s="20"/>
      <c r="H14" s="20"/>
    </row>
    <row r="15" spans="1:8" s="34" customFormat="1" ht="15.75">
      <c r="A15" s="20" t="s">
        <v>173</v>
      </c>
      <c r="B15" s="91" t="s">
        <v>27</v>
      </c>
      <c r="C15" s="89">
        <v>3515</v>
      </c>
      <c r="D15" s="89">
        <v>4308</v>
      </c>
      <c r="E15" s="151"/>
      <c r="F15" s="89"/>
      <c r="G15" s="99">
        <v>6637</v>
      </c>
      <c r="H15" s="99">
        <v>8354</v>
      </c>
    </row>
    <row r="16" spans="1:8" s="34" customFormat="1" ht="15.75">
      <c r="A16" s="20" t="s">
        <v>177</v>
      </c>
      <c r="B16" s="91" t="s">
        <v>28</v>
      </c>
      <c r="C16" s="89">
        <v>697</v>
      </c>
      <c r="D16" s="89">
        <v>843</v>
      </c>
      <c r="E16" s="151"/>
      <c r="F16" s="89"/>
      <c r="G16" s="99">
        <v>1211</v>
      </c>
      <c r="H16" s="99">
        <v>1637</v>
      </c>
    </row>
    <row r="17" spans="1:8" s="34" customFormat="1" ht="15.75">
      <c r="A17" s="20" t="s">
        <v>156</v>
      </c>
      <c r="B17" s="91" t="s">
        <v>335</v>
      </c>
      <c r="C17" s="89">
        <v>10143</v>
      </c>
      <c r="D17" s="89">
        <v>11899</v>
      </c>
      <c r="E17" s="151"/>
      <c r="F17" s="89"/>
      <c r="G17" s="99">
        <v>23630</v>
      </c>
      <c r="H17" s="99">
        <v>25590</v>
      </c>
    </row>
    <row r="18" spans="1:8" s="34" customFormat="1" ht="15.75">
      <c r="A18" s="20" t="s">
        <v>310</v>
      </c>
      <c r="B18" s="91" t="s">
        <v>29</v>
      </c>
      <c r="C18" s="89">
        <v>3005</v>
      </c>
      <c r="D18" s="89">
        <v>2577</v>
      </c>
      <c r="E18" s="151"/>
      <c r="F18" s="89"/>
      <c r="G18" s="99">
        <v>2768</v>
      </c>
      <c r="H18" s="99">
        <v>2768</v>
      </c>
    </row>
    <row r="19" spans="1:8" s="34" customFormat="1" ht="15.75">
      <c r="A19" s="20" t="s">
        <v>199</v>
      </c>
      <c r="B19" s="96" t="s">
        <v>200</v>
      </c>
      <c r="C19" s="89">
        <v>9157</v>
      </c>
      <c r="D19" s="89">
        <v>6216</v>
      </c>
      <c r="E19" s="151"/>
      <c r="F19" s="89"/>
      <c r="G19" s="99">
        <v>5082</v>
      </c>
      <c r="H19" s="99">
        <v>7814</v>
      </c>
    </row>
    <row r="20" spans="1:8" s="34" customFormat="1" ht="15.75">
      <c r="A20" s="20" t="s">
        <v>336</v>
      </c>
      <c r="B20" s="96" t="s">
        <v>317</v>
      </c>
      <c r="C20" s="89">
        <v>0</v>
      </c>
      <c r="D20" s="89">
        <v>512</v>
      </c>
      <c r="E20" s="89"/>
      <c r="F20" s="89"/>
      <c r="G20" s="99">
        <v>0</v>
      </c>
      <c r="H20" s="99">
        <v>0</v>
      </c>
    </row>
    <row r="21" spans="1:8" s="34" customFormat="1" ht="15.75">
      <c r="A21" s="20"/>
      <c r="B21" s="92" t="s">
        <v>31</v>
      </c>
      <c r="C21" s="97">
        <f>SUM(C15:C20)</f>
        <v>26517</v>
      </c>
      <c r="D21" s="97">
        <f>SUM(D15:D20)</f>
        <v>26355</v>
      </c>
      <c r="E21" s="97">
        <f>SUM(E15:E19)</f>
        <v>0</v>
      </c>
      <c r="F21" s="97">
        <f>SUM(F15:F19)</f>
        <v>0</v>
      </c>
      <c r="G21" s="97">
        <f>SUM(G15:G20)</f>
        <v>39328</v>
      </c>
      <c r="H21" s="97">
        <f>SUM(H15:H20)</f>
        <v>46163</v>
      </c>
    </row>
    <row r="22" spans="1:8" ht="15.75">
      <c r="A22" s="20"/>
      <c r="C22" s="20"/>
      <c r="D22" s="20"/>
      <c r="E22" s="153"/>
      <c r="F22" s="153"/>
      <c r="H22" s="20"/>
    </row>
    <row r="23" spans="5:6" ht="15.75">
      <c r="E23" s="16"/>
      <c r="F23" s="16"/>
    </row>
    <row r="24" spans="5:6" ht="15.75">
      <c r="E24" s="16"/>
      <c r="F24" s="16"/>
    </row>
  </sheetData>
  <sheetProtection/>
  <mergeCells count="5">
    <mergeCell ref="B3:G3"/>
    <mergeCell ref="B4:G4"/>
    <mergeCell ref="B5:G5"/>
    <mergeCell ref="B1:H1"/>
    <mergeCell ref="A2:H2"/>
  </mergeCells>
  <printOptions gridLines="1" headings="1"/>
  <pageMargins left="0.75" right="0.75" top="1" bottom="1" header="0.5" footer="0.5"/>
  <pageSetup horizontalDpi="600" verticalDpi="600" orientation="portrait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SheetLayoutView="100" zoomScalePageLayoutView="0" workbookViewId="0" topLeftCell="B4">
      <selection activeCell="C1" sqref="C1:G1"/>
    </sheetView>
  </sheetViews>
  <sheetFormatPr defaultColWidth="10.28125" defaultRowHeight="12.75"/>
  <cols>
    <col min="1" max="1" width="6.140625" style="15" customWidth="1"/>
    <col min="2" max="2" width="4.140625" style="15" customWidth="1"/>
    <col min="3" max="3" width="52.57421875" style="19" customWidth="1"/>
    <col min="4" max="4" width="11.57421875" style="15" customWidth="1"/>
    <col min="5" max="5" width="11.57421875" style="19" customWidth="1"/>
    <col min="6" max="6" width="10.28125" style="19" customWidth="1"/>
    <col min="7" max="7" width="11.140625" style="15" customWidth="1"/>
    <col min="8" max="16384" width="10.28125" style="15" customWidth="1"/>
  </cols>
  <sheetData>
    <row r="1" spans="3:7" s="19" customFormat="1" ht="19.5" customHeight="1">
      <c r="C1" s="216" t="s">
        <v>390</v>
      </c>
      <c r="D1" s="216"/>
      <c r="E1" s="216"/>
      <c r="F1" s="216"/>
      <c r="G1" s="204"/>
    </row>
    <row r="2" spans="2:7" s="19" customFormat="1" ht="19.5" customHeight="1">
      <c r="B2" s="216" t="s">
        <v>378</v>
      </c>
      <c r="C2" s="219"/>
      <c r="D2" s="219"/>
      <c r="E2" s="219"/>
      <c r="F2" s="219"/>
      <c r="G2" s="219"/>
    </row>
    <row r="3" spans="3:7" s="19" customFormat="1" ht="19.5" customHeight="1">
      <c r="C3" s="217" t="s">
        <v>72</v>
      </c>
      <c r="D3" s="217"/>
      <c r="E3" s="217"/>
      <c r="F3" s="217"/>
      <c r="G3" s="71"/>
    </row>
    <row r="4" spans="3:7" s="19" customFormat="1" ht="15.75">
      <c r="C4" s="218" t="s">
        <v>45</v>
      </c>
      <c r="D4" s="220"/>
      <c r="E4" s="220"/>
      <c r="F4" s="220"/>
      <c r="G4" s="68"/>
    </row>
    <row r="5" spans="3:7" s="19" customFormat="1" ht="15.75">
      <c r="C5" s="217" t="s">
        <v>37</v>
      </c>
      <c r="D5" s="217"/>
      <c r="E5" s="217"/>
      <c r="F5" s="217"/>
      <c r="G5" s="217"/>
    </row>
    <row r="6" spans="3:7" s="19" customFormat="1" ht="15.75">
      <c r="C6" s="44"/>
      <c r="D6" s="44"/>
      <c r="E6" s="44"/>
      <c r="F6" s="44"/>
      <c r="G6" s="44"/>
    </row>
    <row r="7" spans="1:7" s="19" customFormat="1" ht="51.75" customHeight="1">
      <c r="A7" s="148"/>
      <c r="B7" s="148"/>
      <c r="C7" s="118" t="s">
        <v>2</v>
      </c>
      <c r="D7" s="119" t="s">
        <v>79</v>
      </c>
      <c r="E7" s="119" t="s">
        <v>333</v>
      </c>
      <c r="F7" s="149" t="s">
        <v>334</v>
      </c>
      <c r="G7" s="101" t="s">
        <v>338</v>
      </c>
    </row>
    <row r="8" spans="1:7" s="19" customFormat="1" ht="15.75">
      <c r="A8" s="80" t="s">
        <v>303</v>
      </c>
      <c r="B8" s="80" t="s">
        <v>303</v>
      </c>
      <c r="C8" s="81" t="s">
        <v>304</v>
      </c>
      <c r="D8" s="74">
        <v>91</v>
      </c>
      <c r="E8" s="74">
        <v>4688</v>
      </c>
      <c r="F8" s="75">
        <v>0</v>
      </c>
      <c r="G8" s="75">
        <v>2988</v>
      </c>
    </row>
    <row r="9" spans="1:7" s="19" customFormat="1" ht="15.75">
      <c r="A9" s="80" t="s">
        <v>305</v>
      </c>
      <c r="B9" s="80" t="s">
        <v>305</v>
      </c>
      <c r="C9" s="81" t="s">
        <v>306</v>
      </c>
      <c r="D9" s="74">
        <v>0</v>
      </c>
      <c r="E9" s="74">
        <v>0</v>
      </c>
      <c r="F9" s="74">
        <v>0</v>
      </c>
      <c r="G9" s="74">
        <v>0</v>
      </c>
    </row>
    <row r="10" spans="1:7" s="19" customFormat="1" ht="15.75">
      <c r="A10" s="80" t="s">
        <v>307</v>
      </c>
      <c r="B10" s="80" t="s">
        <v>307</v>
      </c>
      <c r="C10" s="81" t="s">
        <v>308</v>
      </c>
      <c r="D10" s="74">
        <v>127</v>
      </c>
      <c r="E10" s="74">
        <v>0</v>
      </c>
      <c r="F10" s="74">
        <v>0</v>
      </c>
      <c r="G10" s="74">
        <v>4166</v>
      </c>
    </row>
    <row r="11" spans="1:7" s="19" customFormat="1" ht="15.75">
      <c r="A11" s="73"/>
      <c r="B11" s="73"/>
      <c r="C11" s="82" t="s">
        <v>32</v>
      </c>
      <c r="D11" s="83">
        <f>SUM(D8:D10)</f>
        <v>218</v>
      </c>
      <c r="E11" s="83">
        <f>SUM(E8:E10)</f>
        <v>4688</v>
      </c>
      <c r="F11" s="83">
        <v>0</v>
      </c>
      <c r="G11" s="83">
        <f>SUM(G8:G10)</f>
        <v>7154</v>
      </c>
    </row>
    <row r="12" spans="1:7" s="19" customFormat="1" ht="15.75">
      <c r="A12" s="73"/>
      <c r="B12" s="73"/>
      <c r="C12" s="84"/>
      <c r="D12" s="74"/>
      <c r="E12" s="74"/>
      <c r="F12" s="75"/>
      <c r="G12" s="75"/>
    </row>
    <row r="13" spans="1:7" s="19" customFormat="1" ht="15.75">
      <c r="A13" s="73"/>
      <c r="B13" s="73"/>
      <c r="C13" s="84"/>
      <c r="D13" s="77"/>
      <c r="E13" s="77"/>
      <c r="F13" s="77"/>
      <c r="G13" s="77"/>
    </row>
    <row r="14" spans="1:7" s="19" customFormat="1" ht="15.75">
      <c r="A14" s="73"/>
      <c r="B14" s="73"/>
      <c r="C14" s="85"/>
      <c r="D14" s="77"/>
      <c r="E14" s="77"/>
      <c r="F14" s="78"/>
      <c r="G14" s="78"/>
    </row>
    <row r="15" spans="1:7" s="19" customFormat="1" ht="15.75">
      <c r="A15" s="80" t="s">
        <v>312</v>
      </c>
      <c r="B15" s="80" t="s">
        <v>312</v>
      </c>
      <c r="C15" s="86" t="s">
        <v>313</v>
      </c>
      <c r="D15" s="74">
        <v>673</v>
      </c>
      <c r="E15" s="74">
        <v>450</v>
      </c>
      <c r="F15" s="74">
        <v>450</v>
      </c>
      <c r="G15" s="74">
        <v>2773</v>
      </c>
    </row>
    <row r="16" spans="1:7" s="19" customFormat="1" ht="15.75">
      <c r="A16" s="80" t="s">
        <v>229</v>
      </c>
      <c r="B16" s="80" t="s">
        <v>229</v>
      </c>
      <c r="C16" s="86" t="s">
        <v>230</v>
      </c>
      <c r="D16" s="74">
        <v>7348</v>
      </c>
      <c r="E16" s="74">
        <v>5007</v>
      </c>
      <c r="F16" s="74">
        <v>2000</v>
      </c>
      <c r="G16" s="74">
        <v>5767</v>
      </c>
    </row>
    <row r="17" spans="1:7" s="17" customFormat="1" ht="15.75">
      <c r="A17" s="80" t="s">
        <v>314</v>
      </c>
      <c r="B17" s="80" t="s">
        <v>349</v>
      </c>
      <c r="C17" s="86" t="s">
        <v>315</v>
      </c>
      <c r="D17" s="74">
        <v>91</v>
      </c>
      <c r="E17" s="74">
        <v>16</v>
      </c>
      <c r="F17" s="74">
        <v>215</v>
      </c>
      <c r="G17" s="74">
        <v>253</v>
      </c>
    </row>
    <row r="18" spans="1:7" s="17" customFormat="1" ht="15.75">
      <c r="A18" s="73"/>
      <c r="B18" s="73"/>
      <c r="C18" s="82" t="s">
        <v>33</v>
      </c>
      <c r="D18" s="79">
        <f>SUM(D15:D17)</f>
        <v>8112</v>
      </c>
      <c r="E18" s="79">
        <f>SUM(E15:E17)</f>
        <v>5473</v>
      </c>
      <c r="F18" s="79">
        <f>SUM(F15:F17)</f>
        <v>2665</v>
      </c>
      <c r="G18" s="79">
        <f>SUM(G15:G17)</f>
        <v>8793</v>
      </c>
    </row>
    <row r="19" spans="1:7" s="17" customFormat="1" ht="30" customHeight="1">
      <c r="A19" s="73"/>
      <c r="B19" s="73"/>
      <c r="C19" s="76" t="s">
        <v>24</v>
      </c>
      <c r="D19" s="87">
        <f>SUM(D11,'8.Táj.adatok műk.'!C13)</f>
        <v>34307</v>
      </c>
      <c r="E19" s="87">
        <f>SUM(E11+'8.Táj.adatok műk.'!D13)</f>
        <v>36324</v>
      </c>
      <c r="F19" s="87">
        <f>SUM(F13,'8.Táj.adatok műk.'!G13)</f>
        <v>41993</v>
      </c>
      <c r="G19" s="87">
        <f>SUM(G11,'8.Táj.adatok műk.'!H13)</f>
        <v>54956</v>
      </c>
    </row>
    <row r="20" spans="1:7" s="17" customFormat="1" ht="30" customHeight="1">
      <c r="A20" s="73"/>
      <c r="B20" s="73"/>
      <c r="C20" s="76" t="s">
        <v>25</v>
      </c>
      <c r="D20" s="87">
        <f>SUM(D18,'8.Táj.adatok műk.'!C21)</f>
        <v>34629</v>
      </c>
      <c r="E20" s="87">
        <f>SUM(E18+'8.Táj.adatok műk.'!D21)</f>
        <v>31828</v>
      </c>
      <c r="F20" s="87">
        <f>SUM(F18,'8.Táj.adatok műk.'!G21)</f>
        <v>41993</v>
      </c>
      <c r="G20" s="87">
        <f>SUM(G18,'8.Táj.adatok műk.'!H21)</f>
        <v>54956</v>
      </c>
    </row>
    <row r="21" spans="6:7" ht="15.75">
      <c r="F21" s="36"/>
      <c r="G21" s="16"/>
    </row>
    <row r="22" spans="6:7" ht="15.75">
      <c r="F22" s="36"/>
      <c r="G22" s="16"/>
    </row>
    <row r="23" spans="6:7" ht="15.75">
      <c r="F23" s="36"/>
      <c r="G23" s="16"/>
    </row>
    <row r="24" spans="6:7" ht="15.75">
      <c r="F24" s="36"/>
      <c r="G24" s="16"/>
    </row>
  </sheetData>
  <sheetProtection/>
  <mergeCells count="5">
    <mergeCell ref="C5:G5"/>
    <mergeCell ref="C4:F4"/>
    <mergeCell ref="C3:F3"/>
    <mergeCell ref="C1:G1"/>
    <mergeCell ref="B2:G2"/>
  </mergeCells>
  <printOptions gridLines="1" headings="1"/>
  <pageMargins left="0.75" right="0.23" top="1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Kékkút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czillio</dc:creator>
  <cp:keywords/>
  <dc:description/>
  <cp:lastModifiedBy>Ábrahámhegy</cp:lastModifiedBy>
  <cp:lastPrinted>2015-05-12T08:32:58Z</cp:lastPrinted>
  <dcterms:created xsi:type="dcterms:W3CDTF">2007-08-29T05:53:55Z</dcterms:created>
  <dcterms:modified xsi:type="dcterms:W3CDTF">2015-05-12T08:33:00Z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